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mc:AlternateContent xmlns:mc="http://schemas.openxmlformats.org/markup-compatibility/2006">
    <mc:Choice Requires="x15">
      <x15ac:absPath xmlns:x15ac="http://schemas.microsoft.com/office/spreadsheetml/2010/11/ac" url="C:\Users\VY\Desktop\BELGELER\2023 YILI\KÖYDES\"/>
    </mc:Choice>
  </mc:AlternateContent>
  <bookViews>
    <workbookView xWindow="0" yWindow="0" windowWidth="25170" windowHeight="11355" tabRatio="769" firstSheet="5" activeTab="14"/>
  </bookViews>
  <sheets>
    <sheet name="EK 1" sheetId="40" r:id="rId1"/>
    <sheet name="EK II  _ MERKEZ" sheetId="39" r:id="rId2"/>
    <sheet name=" EK-II _ AĞIN" sheetId="41" r:id="rId3"/>
    <sheet name=" EK-II  _ ALACAKAYA" sheetId="42" r:id="rId4"/>
    <sheet name=" EK-II  _ ARICAK" sheetId="43" r:id="rId5"/>
    <sheet name="EK-II _  BASKİL" sheetId="44" r:id="rId6"/>
    <sheet name=" EK-II  _  KARAKOÇAN" sheetId="45" r:id="rId7"/>
    <sheet name=" EK-II  _ KEBAN" sheetId="46" r:id="rId8"/>
    <sheet name=" EK-II _  KOVANCILAR" sheetId="47" r:id="rId9"/>
    <sheet name=" EK-II  _ MADEN" sheetId="48" r:id="rId10"/>
    <sheet name="EK-II _ PALU" sheetId="49" r:id="rId11"/>
    <sheet name=" EK-II  _ SİVRİCE" sheetId="50" r:id="rId12"/>
    <sheet name=" EK-III" sheetId="51" r:id="rId13"/>
    <sheet name=" EK-IV" sheetId="52" r:id="rId14"/>
    <sheet name=" EK-V" sheetId="53" r:id="rId15"/>
  </sheets>
  <externalReferences>
    <externalReference r:id="rId16"/>
  </externalReferences>
  <definedNames>
    <definedName name="__123Graph_X" hidden="1">'[1]39'!#REF!</definedName>
    <definedName name="_Key1" hidden="1">'[1]29'!#REF!</definedName>
    <definedName name="_Order1" hidden="1">255</definedName>
    <definedName name="_Sort" hidden="1">'[1]29'!#REF!</definedName>
    <definedName name="es" hidden="1">{"'Tablo I-C Analiz'!$A$2:$AY$62"}</definedName>
    <definedName name="html" hidden="1">{"'Tablo I-C Analiz'!$A$2:$AY$62"}</definedName>
    <definedName name="HTML_CodePage" hidden="1">1254</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hidden="1">{"'Tablo I-C Analiz'!$A$2:$AY$62"}</definedName>
    <definedName name="MYB" hidden="1">{"'Tablo I-C Analiz'!$A$2:$AY$62"}</definedName>
    <definedName name="projeler" hidden="1">{"'Tablo I-C Analiz'!$A$2:$AY$62"}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5" i="53" l="1"/>
  <c r="L105" i="53"/>
  <c r="M105" i="53"/>
  <c r="N105" i="53"/>
  <c r="O105" i="53"/>
  <c r="P105" i="53"/>
  <c r="Q105" i="53"/>
  <c r="Q29" i="53"/>
  <c r="O29" i="53"/>
  <c r="D27" i="45" l="1"/>
  <c r="H116" i="50" l="1"/>
  <c r="F105" i="53" l="1"/>
  <c r="D105" i="53"/>
  <c r="E105" i="53"/>
  <c r="C105" i="53"/>
  <c r="G21" i="52" l="1"/>
  <c r="H100" i="46"/>
  <c r="H112" i="46"/>
  <c r="E112" i="46"/>
  <c r="F112" i="46"/>
  <c r="F113" i="46" s="1"/>
  <c r="F77" i="46"/>
  <c r="H21" i="46"/>
  <c r="G50" i="45"/>
  <c r="H27" i="45"/>
  <c r="H99" i="45" l="1"/>
  <c r="F118" i="49" l="1"/>
  <c r="F122" i="48"/>
  <c r="G126" i="39" l="1"/>
  <c r="H116" i="44"/>
  <c r="E116" i="44"/>
  <c r="F116" i="44"/>
  <c r="F116" i="47"/>
  <c r="G115" i="47"/>
  <c r="H104" i="44" l="1"/>
  <c r="G54" i="44"/>
  <c r="H17" i="44" l="1"/>
  <c r="D21" i="49" l="1"/>
  <c r="D23" i="43"/>
  <c r="D24" i="42"/>
  <c r="E127" i="42" l="1"/>
  <c r="F127" i="42"/>
  <c r="H24" i="42"/>
  <c r="I113" i="39" l="1"/>
  <c r="H60" i="39"/>
  <c r="E112" i="43"/>
  <c r="F112" i="43"/>
  <c r="H100" i="43"/>
  <c r="F63" i="43"/>
  <c r="G56" i="48" l="1"/>
  <c r="H109" i="48" l="1"/>
  <c r="F85" i="48"/>
  <c r="H105" i="49" l="1"/>
  <c r="F81" i="49" l="1"/>
  <c r="H21" i="49"/>
  <c r="G51" i="49"/>
  <c r="G50" i="47" l="1"/>
  <c r="H103" i="47"/>
  <c r="E115" i="47"/>
  <c r="F115" i="47"/>
  <c r="H20" i="47"/>
  <c r="F104" i="41" l="1"/>
  <c r="F103" i="41"/>
  <c r="E100" i="41"/>
  <c r="F100" i="41"/>
  <c r="G43" i="41"/>
  <c r="H21" i="41"/>
  <c r="H98" i="49" l="1"/>
  <c r="G98" i="49"/>
  <c r="H102" i="48"/>
  <c r="G102" i="48"/>
  <c r="H95" i="47"/>
  <c r="G95" i="47"/>
  <c r="H93" i="46"/>
  <c r="G93" i="46"/>
  <c r="H92" i="45"/>
  <c r="G92" i="45"/>
  <c r="H97" i="44"/>
  <c r="G97" i="44"/>
  <c r="I105" i="39"/>
  <c r="H105" i="39"/>
  <c r="F130" i="50" l="1"/>
  <c r="F71" i="50"/>
  <c r="G57" i="50"/>
  <c r="H130" i="50" l="1"/>
  <c r="F131" i="50" s="1"/>
  <c r="H108" i="50"/>
  <c r="G108" i="50"/>
  <c r="E130" i="50" l="1"/>
  <c r="F128" i="42" l="1"/>
  <c r="C15" i="40"/>
  <c r="B82" i="53" l="1"/>
  <c r="G52" i="46" l="1"/>
  <c r="F117" i="44"/>
  <c r="E117" i="49" l="1"/>
  <c r="F117" i="49"/>
  <c r="H117" i="49"/>
  <c r="F68" i="49"/>
  <c r="E121" i="48" l="1"/>
  <c r="F121" i="48"/>
  <c r="H121" i="48"/>
  <c r="F73" i="48"/>
  <c r="H76" i="39" l="1"/>
  <c r="E111" i="45" l="1"/>
  <c r="F111" i="45"/>
  <c r="H111" i="45"/>
  <c r="F64" i="45"/>
  <c r="F112" i="45" l="1"/>
  <c r="N83" i="53"/>
  <c r="M83" i="53"/>
  <c r="L83" i="53"/>
  <c r="K83" i="53"/>
  <c r="J83" i="53"/>
  <c r="I83" i="53"/>
  <c r="H83" i="53"/>
  <c r="G83" i="53"/>
  <c r="F83" i="53"/>
  <c r="E83" i="53"/>
  <c r="D83" i="53"/>
  <c r="C83" i="53"/>
  <c r="B83" i="53"/>
  <c r="L65" i="53"/>
  <c r="K65" i="53"/>
  <c r="J65" i="53"/>
  <c r="I65" i="53"/>
  <c r="H65" i="53"/>
  <c r="G65" i="53"/>
  <c r="F65" i="53"/>
  <c r="E65" i="53"/>
  <c r="D65" i="53"/>
  <c r="C65" i="53"/>
  <c r="B65" i="53"/>
  <c r="M46" i="53"/>
  <c r="L46" i="53"/>
  <c r="K46" i="53"/>
  <c r="J46" i="53"/>
  <c r="I46" i="53"/>
  <c r="H46" i="53"/>
  <c r="G46" i="53"/>
  <c r="F46" i="53"/>
  <c r="E46" i="53"/>
  <c r="D46" i="53"/>
  <c r="C46" i="53"/>
  <c r="B46" i="53"/>
  <c r="V29" i="53"/>
  <c r="U29" i="53"/>
  <c r="T29" i="53"/>
  <c r="S29" i="53"/>
  <c r="R29" i="53"/>
  <c r="P29" i="53"/>
  <c r="N29" i="53"/>
  <c r="M29" i="53"/>
  <c r="L29" i="53"/>
  <c r="K29" i="53"/>
  <c r="J29" i="53"/>
  <c r="I29" i="53"/>
  <c r="H29" i="53"/>
  <c r="G29" i="53"/>
  <c r="F29" i="53"/>
  <c r="E29" i="53"/>
  <c r="D29" i="53"/>
  <c r="C29" i="53"/>
  <c r="B29" i="53"/>
  <c r="J23" i="52"/>
  <c r="H21" i="52"/>
  <c r="H27" i="52" s="1"/>
  <c r="G27" i="52"/>
  <c r="F78" i="47"/>
  <c r="F81" i="44" l="1"/>
  <c r="F68" i="44"/>
  <c r="H93" i="43"/>
  <c r="G93" i="43"/>
  <c r="F76" i="43"/>
  <c r="G46" i="43"/>
  <c r="H23" i="43"/>
  <c r="H108" i="42"/>
  <c r="G108" i="42"/>
  <c r="F113" i="43" l="1"/>
  <c r="I125" i="39" l="1"/>
  <c r="G125" i="39"/>
  <c r="F125" i="39"/>
</calcChain>
</file>

<file path=xl/sharedStrings.xml><?xml version="1.0" encoding="utf-8"?>
<sst xmlns="http://schemas.openxmlformats.org/spreadsheetml/2006/main" count="2370" uniqueCount="565">
  <si>
    <t>İL</t>
  </si>
  <si>
    <t>İLÇE</t>
  </si>
  <si>
    <t>TOPLAM</t>
  </si>
  <si>
    <t>MERKEZ</t>
  </si>
  <si>
    <t>ELAZIĞ</t>
  </si>
  <si>
    <t>AĞIN</t>
  </si>
  <si>
    <t>ALACAKAYA</t>
  </si>
  <si>
    <t>ARICAK</t>
  </si>
  <si>
    <t>BASKİL</t>
  </si>
  <si>
    <t>KARAKOÇAN</t>
  </si>
  <si>
    <t>KEBAN</t>
  </si>
  <si>
    <t>KOVANCILAR</t>
  </si>
  <si>
    <t>MADEN</t>
  </si>
  <si>
    <t>PALU</t>
  </si>
  <si>
    <t>SİVRİCE</t>
  </si>
  <si>
    <t>SUSUZ</t>
  </si>
  <si>
    <t>EK II: KÖYLERE HİZMET GÖTÜRME BİRLİKLERİ (KHGB) PROJELERİ TABLOSU</t>
  </si>
  <si>
    <t>KÖYLERE HİZMET GÖTÜRME BİRLİĞİNİN</t>
  </si>
  <si>
    <t>HESAP NUMARASI (IBAN):</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</si>
  <si>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</si>
  <si>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</si>
  <si>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</si>
  <si>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</si>
  <si>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</si>
  <si>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</si>
  <si>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</si>
  <si>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</si>
  <si>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</si>
  <si>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</si>
  <si>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</si>
  <si>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</si>
  <si>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</si>
  <si>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</si>
  <si>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</si>
  <si>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</si>
  <si>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</si>
  <si>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</si>
  <si>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V. ORTAK ALIM İŞLERİ (İLÇE KHGB'LERİ TARAFINDAN DOLDURULACAKTIR) (1)</t>
  </si>
  <si>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</si>
  <si>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</si>
  <si>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</si>
  <si>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</si>
  <si>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</si>
  <si>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</si>
  <si>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</si>
  <si>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</si>
  <si>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</si>
  <si>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</si>
  <si>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</si>
  <si>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</si>
  <si>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</si>
  <si>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</si>
  <si>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</si>
  <si>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</si>
  <si>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</si>
  <si>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</si>
  <si>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</si>
  <si>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</si>
  <si>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</si>
  <si>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</si>
  <si>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</si>
  <si>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</si>
  <si>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</si>
  <si>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</si>
  <si>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</si>
  <si>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</si>
  <si>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</si>
  <si>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</si>
  <si>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</si>
  <si>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</si>
  <si>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</si>
  <si>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</si>
  <si>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</si>
  <si>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Konusu (3)</t>
  </si>
  <si>
    <t>Niteliği (4)</t>
  </si>
  <si>
    <t>PROJE SAYISI</t>
  </si>
  <si>
    <t>:</t>
  </si>
  <si>
    <t>Yetkili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</si>
  <si>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</si>
  <si>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</si>
  <si>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</si>
  <si>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</si>
  <si>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</si>
  <si>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</si>
  <si>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</si>
  <si>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</si>
  <si>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</si>
  <si>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</si>
  <si>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r>
      <t xml:space="preserve">Merkez KHGB Ortak Alım Ödeneği </t>
    </r>
    <r>
      <rPr>
        <i/>
        <sz val="10"/>
        <rFont val="Arial"/>
        <family val="2"/>
        <charset val="162"/>
      </rPr>
      <t>(Asfalt, madeni yağ, akaryakıt, boru, sayısal harita,  trafik işaret levhaları, yedek parça, araç kiralama, iş makinası lastiği)</t>
    </r>
  </si>
  <si>
    <t>Ara Toplam (A)</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</si>
  <si>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</si>
  <si>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</si>
  <si>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ve teknik kontrollük )</t>
    </r>
  </si>
  <si>
    <t>Ara Toplam (B)</t>
  </si>
  <si>
    <t>III - İL TOPLAM ÖDENEĞİ (A+B)</t>
  </si>
  <si>
    <t>İLÇE KÖYDES YPK ÖDENEĞİ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</si>
  <si>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</si>
  <si>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</si>
  <si>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</si>
  <si>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</si>
  <si>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</si>
  <si>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</si>
  <si>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</si>
  <si>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</si>
  <si>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(1), toplam 10 km'lik yolun 6 km'si stabilize, 4 km uzunluğu sathi kaplama ise </t>
    </r>
    <r>
      <rPr>
        <sz val="10"/>
        <color rgb="FFFF0000"/>
        <rFont val="Arial"/>
        <family val="2"/>
        <charset val="162"/>
      </rPr>
      <t>"stabilize (6 km)", "sathi kaplama (4 km)"</t>
    </r>
    <r>
      <rPr>
        <sz val="10"/>
        <rFont val="Arial"/>
        <family val="2"/>
        <charset val="162"/>
      </rPr>
      <t xml:space="preserve"> yazılmalıdır. </t>
    </r>
  </si>
  <si>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</si>
  <si>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</si>
  <si>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</si>
  <si>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</si>
  <si>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asfalt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</si>
  <si>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</si>
  <si>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</si>
  <si>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</si>
  <si>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</si>
  <si>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</si>
  <si>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</si>
  <si>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</si>
  <si>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</si>
  <si>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</si>
  <si>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t xml:space="preserve">TR330001000186347288805004 </t>
  </si>
  <si>
    <t>T.C ZİRAAT BANKASI</t>
  </si>
  <si>
    <t>TR680001000540068279295010</t>
  </si>
  <si>
    <t>TR390001001627277305355012</t>
  </si>
  <si>
    <t>TR970001001626253170985002</t>
  </si>
  <si>
    <t>T.C.ZİRAAT BANKASI</t>
  </si>
  <si>
    <t>TR880001000382262704885006</t>
  </si>
  <si>
    <t>TR980001000356067875375009</t>
  </si>
  <si>
    <t>TR860001001056275300335001</t>
  </si>
  <si>
    <t>TR960001000397286532055001</t>
  </si>
  <si>
    <t>TR910001000357262360575002</t>
  </si>
  <si>
    <t xml:space="preserve"> </t>
  </si>
  <si>
    <r>
      <t xml:space="preserve">(2): Projenin </t>
    </r>
    <r>
      <rPr>
        <sz val="9"/>
        <color rgb="FFFF0000"/>
        <rFont val="Arial"/>
        <family val="2"/>
        <charset val="162"/>
      </rPr>
      <t>"Konusu"</t>
    </r>
    <r>
      <rPr>
        <sz val="9"/>
        <rFont val="Arial"/>
        <family val="2"/>
        <charset val="162"/>
      </rPr>
      <t xml:space="preserve"> bölümüne;proje kapsamında yapılacak tüm içmesuyu faaliyet(leri) yazılacaktır. Örneğin </t>
    </r>
    <r>
      <rPr>
        <sz val="9"/>
        <color rgb="FFFF0000"/>
        <rFont val="Arial"/>
        <family val="2"/>
        <charset val="162"/>
      </rPr>
      <t>"şebeke yapımı"</t>
    </r>
    <r>
      <rPr>
        <sz val="9"/>
        <rFont val="Arial"/>
        <family val="2"/>
        <charset val="162"/>
      </rPr>
      <t>,</t>
    </r>
    <r>
      <rPr>
        <sz val="9"/>
        <color rgb="FFFF0000"/>
        <rFont val="Arial"/>
        <family val="2"/>
        <charset val="162"/>
      </rPr>
      <t xml:space="preserve"> "isale yapımı"</t>
    </r>
    <r>
      <rPr>
        <sz val="9"/>
        <rFont val="Arial"/>
        <family val="2"/>
        <charset val="162"/>
      </rPr>
      <t xml:space="preserve">, </t>
    </r>
    <r>
      <rPr>
        <sz val="9"/>
        <color rgb="FFFF0000"/>
        <rFont val="Arial"/>
        <family val="2"/>
        <charset val="162"/>
      </rPr>
      <t>"100 m³ betonarme depo yapımı", vb. yazılacaktır.</t>
    </r>
  </si>
  <si>
    <r>
      <t xml:space="preserve">  veya </t>
    </r>
    <r>
      <rPr>
        <sz val="9"/>
        <color rgb="FFFF0000"/>
        <rFont val="Arial"/>
        <family val="2"/>
        <charset val="162"/>
      </rPr>
      <t>"sulu (şebekeli)"</t>
    </r>
    <r>
      <rPr>
        <sz val="9"/>
        <rFont val="Arial"/>
        <family val="2"/>
        <charset val="162"/>
      </rPr>
      <t xml:space="preserve">, seçeneklerinden uygun olan biri yazılacaktır.Daha sonra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veya </t>
    </r>
    <r>
      <rPr>
        <sz val="9"/>
        <color rgb="FFFF0000"/>
        <rFont val="Arial"/>
        <family val="2"/>
        <charset val="162"/>
      </rPr>
      <t xml:space="preserve">"bakım ve onarım" </t>
    </r>
    <r>
      <rPr>
        <sz val="9"/>
        <rFont val="Arial"/>
        <family val="2"/>
        <charset val="162"/>
      </rPr>
      <t xml:space="preserve">seçeneklerinden uygun olan biri yazılacaktır. </t>
    </r>
  </si>
  <si>
    <r>
      <t xml:space="preserve">(2): Projenin </t>
    </r>
    <r>
      <rPr>
        <sz val="8"/>
        <color rgb="FFFF0000"/>
        <rFont val="Arial"/>
        <family val="2"/>
        <charset val="162"/>
      </rPr>
      <t>"Konusu"</t>
    </r>
    <r>
      <rPr>
        <sz val="8"/>
        <rFont val="Arial"/>
        <family val="2"/>
        <charset val="162"/>
      </rPr>
      <t xml:space="preserve"> bölümüne;proje kapsamında yapılacak tüm içmesuyu faaliyet(leri) yazılacaktır. Örneğin </t>
    </r>
    <r>
      <rPr>
        <sz val="8"/>
        <color rgb="FFFF0000"/>
        <rFont val="Arial"/>
        <family val="2"/>
        <charset val="162"/>
      </rPr>
      <t>"şebeke yapımı"</t>
    </r>
    <r>
      <rPr>
        <sz val="8"/>
        <rFont val="Arial"/>
        <family val="2"/>
        <charset val="162"/>
      </rPr>
      <t>,</t>
    </r>
    <r>
      <rPr>
        <sz val="8"/>
        <color rgb="FFFF0000"/>
        <rFont val="Arial"/>
        <family val="2"/>
        <charset val="162"/>
      </rPr>
      <t xml:space="preserve"> "isale yapımı"</t>
    </r>
    <r>
      <rPr>
        <sz val="8"/>
        <rFont val="Arial"/>
        <family val="2"/>
        <charset val="162"/>
      </rPr>
      <t xml:space="preserve">, </t>
    </r>
    <r>
      <rPr>
        <sz val="8"/>
        <color rgb="FFFF0000"/>
        <rFont val="Arial"/>
        <family val="2"/>
        <charset val="162"/>
      </rPr>
      <t>"100 m³ betonarme depo yapımı", vb. yazılacaktır.</t>
    </r>
  </si>
  <si>
    <r>
      <t xml:space="preserve">  veya </t>
    </r>
    <r>
      <rPr>
        <sz val="8"/>
        <color rgb="FFFF0000"/>
        <rFont val="Arial"/>
        <family val="2"/>
        <charset val="162"/>
      </rPr>
      <t>"sulu (şebekeli)"</t>
    </r>
    <r>
      <rPr>
        <sz val="8"/>
        <rFont val="Arial"/>
        <family val="2"/>
        <charset val="162"/>
      </rPr>
      <t xml:space="preserve">, seçeneklerinden uygun olan biri yazılacaktır.Daha sonra </t>
    </r>
    <r>
      <rPr>
        <sz val="8"/>
        <color rgb="FFFF0000"/>
        <rFont val="Arial"/>
        <family val="2"/>
        <charset val="162"/>
      </rPr>
      <t>"yeni tesis"</t>
    </r>
    <r>
      <rPr>
        <sz val="8"/>
        <rFont val="Arial"/>
        <family val="2"/>
        <charset val="162"/>
      </rPr>
      <t xml:space="preserve">, </t>
    </r>
    <r>
      <rPr>
        <sz val="8"/>
        <color rgb="FFFF0000"/>
        <rFont val="Arial"/>
        <family val="2"/>
        <charset val="162"/>
      </rPr>
      <t>"tesis geliştirme"</t>
    </r>
    <r>
      <rPr>
        <sz val="8"/>
        <rFont val="Arial"/>
        <family val="2"/>
        <charset val="162"/>
      </rPr>
      <t xml:space="preserve"> veya </t>
    </r>
    <r>
      <rPr>
        <sz val="8"/>
        <color rgb="FFFF0000"/>
        <rFont val="Arial"/>
        <family val="2"/>
        <charset val="162"/>
      </rPr>
      <t xml:space="preserve">"bakım ve onarım" </t>
    </r>
    <r>
      <rPr>
        <sz val="8"/>
        <rFont val="Arial"/>
        <family val="2"/>
        <charset val="162"/>
      </rPr>
      <t xml:space="preserve">seçeneklerinden uygun olan biri yazılacaktır. </t>
    </r>
  </si>
  <si>
    <r>
      <t>(1):"</t>
    </r>
    <r>
      <rPr>
        <sz val="8"/>
        <color rgb="FFFF0000"/>
        <rFont val="Arial"/>
        <family val="2"/>
        <charset val="162"/>
      </rPr>
      <t>Yolun Adı</t>
    </r>
    <r>
      <rPr>
        <sz val="8"/>
        <rFont val="Arial"/>
        <family val="2"/>
        <charset val="162"/>
      </rPr>
      <t xml:space="preserve">" bölümüne Yolun başlanğıcından bitimine kadar yolu tanımlayan güzergah açık olarak yazılacaktır. </t>
    </r>
  </si>
  <si>
    <r>
      <rPr>
        <sz val="8"/>
        <color rgb="FFFF0000"/>
        <rFont val="Arial"/>
        <family val="2"/>
        <charset val="162"/>
      </rPr>
      <t>"Yoldan Yararlanan Üniteler (Köy veya Bağlısı)":</t>
    </r>
    <r>
      <rPr>
        <sz val="8"/>
        <rFont val="Arial"/>
        <family val="2"/>
        <charset val="162"/>
      </rPr>
      <t xml:space="preserve"> Yoldan yararlanan tüm ünitelerin (köy ve bağlısı) isimleri yazılacaktır.
</t>
    </r>
  </si>
  <si>
    <r>
      <t xml:space="preserve">(2): </t>
    </r>
    <r>
      <rPr>
        <sz val="8"/>
        <color rgb="FFFF0000"/>
        <rFont val="Arial"/>
        <family val="2"/>
        <charset val="162"/>
      </rPr>
      <t>"Yoldan Yararlanan Nüfus"</t>
    </r>
    <r>
      <rPr>
        <sz val="8"/>
        <rFont val="Arial"/>
        <family val="2"/>
        <charset val="162"/>
      </rPr>
      <t xml:space="preserve"> bölümüne; projeden yararlanan ünite(lerin) toplam nüfusu yazılacaktır. </t>
    </r>
  </si>
  <si>
    <r>
      <t xml:space="preserve">(3): Projenin </t>
    </r>
    <r>
      <rPr>
        <sz val="8"/>
        <color rgb="FFFF0000"/>
        <rFont val="Arial"/>
        <family val="2"/>
        <charset val="162"/>
      </rPr>
      <t>"Konusu"</t>
    </r>
    <r>
      <rPr>
        <sz val="8"/>
        <rFont val="Arial"/>
        <family val="2"/>
        <charset val="162"/>
      </rPr>
      <t xml:space="preserve"> bölümüne;proje kapsamında yolda yapılacak tüm faaliyet yazılacaktır. Örneğin </t>
    </r>
    <r>
      <rPr>
        <sz val="8"/>
        <color rgb="FFFF0000"/>
        <rFont val="Arial"/>
        <family val="2"/>
        <charset val="162"/>
      </rPr>
      <t>"stabilizden asfalt dönüşüm"</t>
    </r>
    <r>
      <rPr>
        <sz val="8"/>
        <rFont val="Arial"/>
        <family val="2"/>
        <charset val="162"/>
      </rPr>
      <t>,</t>
    </r>
    <r>
      <rPr>
        <sz val="8"/>
        <color rgb="FFFF0000"/>
        <rFont val="Arial"/>
        <family val="2"/>
        <charset val="162"/>
      </rPr>
      <t xml:space="preserve"> "menfez"</t>
    </r>
    <r>
      <rPr>
        <sz val="8"/>
        <rFont val="Arial"/>
        <family val="2"/>
        <charset val="162"/>
      </rPr>
      <t xml:space="preserve">, </t>
    </r>
    <r>
      <rPr>
        <sz val="8"/>
        <color rgb="FFFF0000"/>
        <rFont val="Arial"/>
        <family val="2"/>
        <charset val="162"/>
      </rPr>
      <t>"köprü" vb. yazılacaktır.</t>
    </r>
  </si>
  <si>
    <r>
      <t xml:space="preserve">Örnek (1), toplam 10 km'lik yolun 6 km'si stabilize, 4 km uzunluğu sathi kaplama ise </t>
    </r>
    <r>
      <rPr>
        <sz val="8"/>
        <color rgb="FFFF0000"/>
        <rFont val="Arial"/>
        <family val="2"/>
        <charset val="162"/>
      </rPr>
      <t>"stabilize (6 km)", "sathi kaplama (4 km)"</t>
    </r>
    <r>
      <rPr>
        <sz val="8"/>
        <rFont val="Arial"/>
        <family val="2"/>
        <charset val="162"/>
      </rPr>
      <t xml:space="preserve"> yazılmalıdır. </t>
    </r>
  </si>
  <si>
    <r>
      <t xml:space="preserve">Örnek (2) 10 km'lik yolun tamamı stabilize ise </t>
    </r>
    <r>
      <rPr>
        <sz val="8"/>
        <color rgb="FFFF0000"/>
        <rFont val="Arial"/>
        <family val="2"/>
        <charset val="162"/>
      </rPr>
      <t>"stabilize ( 10 km)"</t>
    </r>
    <r>
      <rPr>
        <sz val="8"/>
        <rFont val="Arial"/>
        <family val="2"/>
        <charset val="162"/>
      </rPr>
      <t xml:space="preserve"> yazılmalıdır.</t>
    </r>
  </si>
  <si>
    <r>
      <t xml:space="preserve">(5): </t>
    </r>
    <r>
      <rPr>
        <sz val="8"/>
        <color rgb="FFFF0000"/>
        <rFont val="Arial"/>
        <family val="2"/>
        <charset val="162"/>
      </rPr>
      <t xml:space="preserve">"Yol Öncelik Sınıfı" </t>
    </r>
    <r>
      <rPr>
        <sz val="8"/>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</si>
  <si>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8"/>
        <color rgb="FFFF0000"/>
        <rFont val="Arial"/>
        <family val="2"/>
        <charset val="162"/>
      </rPr>
      <t xml:space="preserve"> "birinci decece grup (6 km)"</t>
    </r>
    <r>
      <rPr>
        <sz val="8"/>
        <rFont val="Arial"/>
        <family val="2"/>
        <charset val="162"/>
      </rPr>
      <t>,</t>
    </r>
    <r>
      <rPr>
        <sz val="8"/>
        <color rgb="FFFF0000"/>
        <rFont val="Arial"/>
        <family val="2"/>
        <charset val="162"/>
      </rPr>
      <t xml:space="preserve"> "köy içi grup (4 km)"</t>
    </r>
    <r>
      <rPr>
        <sz val="8"/>
        <rFont val="Arial"/>
        <family val="2"/>
        <charset val="162"/>
      </rPr>
      <t xml:space="preserve"> yazılmalıdır.</t>
    </r>
  </si>
  <si>
    <r>
      <t xml:space="preserve">Örnek (2) 10 km'lik yolun tamamı "birinci derece grup" ise </t>
    </r>
    <r>
      <rPr>
        <sz val="8"/>
        <color rgb="FFFF0000"/>
        <rFont val="Arial"/>
        <family val="2"/>
        <charset val="162"/>
      </rPr>
      <t xml:space="preserve">"birinci decece grup ( 10 km)" </t>
    </r>
    <r>
      <rPr>
        <sz val="8"/>
        <rFont val="Arial"/>
        <family val="2"/>
        <charset val="162"/>
      </rPr>
      <t>yazılmalıdır.</t>
    </r>
  </si>
  <si>
    <r>
      <t xml:space="preserve">Örnek, </t>
    </r>
    <r>
      <rPr>
        <sz val="8"/>
        <color rgb="FFFF0000"/>
        <rFont val="Arial"/>
        <family val="2"/>
        <charset val="162"/>
      </rPr>
      <t>"susuz yeni tesis"</t>
    </r>
    <r>
      <rPr>
        <sz val="8"/>
        <rFont val="Arial"/>
        <family val="2"/>
        <charset val="162"/>
      </rPr>
      <t xml:space="preserve">, </t>
    </r>
    <r>
      <rPr>
        <sz val="8"/>
        <color rgb="FFFF0000"/>
        <rFont val="Arial"/>
        <family val="2"/>
        <charset val="162"/>
      </rPr>
      <t>"suyu yetersiz (şebekeli) tesis geliştirme"</t>
    </r>
    <r>
      <rPr>
        <sz val="8"/>
        <rFont val="Arial"/>
        <family val="2"/>
        <charset val="162"/>
      </rPr>
      <t xml:space="preserve">, </t>
    </r>
    <r>
      <rPr>
        <sz val="8"/>
        <color rgb="FFFF0000"/>
        <rFont val="Arial"/>
        <family val="2"/>
        <charset val="162"/>
      </rPr>
      <t>"sulu (şebekeli) bakım ve onarım"</t>
    </r>
    <r>
      <rPr>
        <sz val="8"/>
        <rFont val="Arial"/>
        <family val="2"/>
        <charset val="162"/>
      </rPr>
      <t>, vb</t>
    </r>
  </si>
  <si>
    <r>
      <rPr>
        <sz val="8"/>
        <color rgb="FFFF0000"/>
        <rFont val="Arial"/>
        <family val="2"/>
        <charset val="162"/>
      </rPr>
      <t>"tesis geliştirme"</t>
    </r>
    <r>
      <rPr>
        <sz val="8"/>
        <rFont val="Arial"/>
        <family val="2"/>
        <charset val="162"/>
      </rPr>
      <t>; proje uygulaması sonunda susuzdan suluya, yetersizden suluya veya çeşmeliden şebekeliye gibi geçişlerin olacağı projeleri ifade etmektedir.</t>
    </r>
  </si>
  <si>
    <r>
      <rPr>
        <sz val="8"/>
        <color rgb="FFFF0000"/>
        <rFont val="Arial"/>
        <family val="2"/>
        <charset val="162"/>
      </rPr>
      <t>"bakım ve onarım"</t>
    </r>
    <r>
      <rPr>
        <sz val="8"/>
        <rFont val="Arial"/>
        <family val="2"/>
        <charset val="162"/>
      </rPr>
      <t xml:space="preserve"> ise, proje uygulaması sonunda içmesuyu tesis standardının değişmediği, sadece iyileştirme amaçlı bakım-onarımlarının yapıldığı projelerdir.</t>
    </r>
  </si>
  <si>
    <r>
      <t>(2): Projenin</t>
    </r>
    <r>
      <rPr>
        <sz val="9"/>
        <color rgb="FFFF0000"/>
        <rFont val="Arial"/>
        <family val="2"/>
        <charset val="162"/>
      </rPr>
      <t xml:space="preserve"> "Konusu" </t>
    </r>
    <r>
      <rPr>
        <sz val="9"/>
        <rFont val="Arial"/>
        <family val="2"/>
        <charset val="162"/>
      </rPr>
      <t xml:space="preserve">bölümüne;proje kapsamında yapılacak tüm içmesuyu faaliyet(leri) yazılacaktır. </t>
    </r>
    <r>
      <rPr>
        <sz val="9"/>
        <color rgb="FFFF0000"/>
        <rFont val="Arial"/>
        <family val="2"/>
        <charset val="162"/>
      </rPr>
      <t>"gölet yapımı"</t>
    </r>
    <r>
      <rPr>
        <sz val="9"/>
        <rFont val="Arial"/>
        <family val="2"/>
        <charset val="162"/>
      </rPr>
      <t xml:space="preserve">, </t>
    </r>
    <r>
      <rPr>
        <sz val="9"/>
        <color rgb="FFFF0000"/>
        <rFont val="Arial"/>
        <family val="2"/>
        <charset val="162"/>
      </rPr>
      <t>"hayvan içmesuyu göleti"</t>
    </r>
    <r>
      <rPr>
        <sz val="9"/>
        <rFont val="Arial"/>
        <family val="2"/>
        <charset val="162"/>
      </rPr>
      <t xml:space="preserve">, </t>
    </r>
    <r>
      <rPr>
        <sz val="9"/>
        <color rgb="FFFF0000"/>
        <rFont val="Arial"/>
        <family val="2"/>
        <charset val="162"/>
      </rPr>
      <t>"gölet sulaması"</t>
    </r>
    <r>
      <rPr>
        <sz val="9"/>
        <rFont val="Arial"/>
        <family val="2"/>
        <charset val="162"/>
      </rPr>
      <t xml:space="preserve">, </t>
    </r>
    <r>
      <rPr>
        <sz val="9"/>
        <color rgb="FFFF0000"/>
        <rFont val="Arial"/>
        <family val="2"/>
        <charset val="162"/>
      </rPr>
      <t>"yerüstü sulaması"</t>
    </r>
    <r>
      <rPr>
        <sz val="9"/>
        <rFont val="Arial"/>
        <family val="2"/>
        <charset val="162"/>
      </rPr>
      <t xml:space="preserve"> </t>
    </r>
  </si>
  <si>
    <r>
      <t xml:space="preserve">veya </t>
    </r>
    <r>
      <rPr>
        <sz val="9"/>
        <color rgb="FFFF0000"/>
        <rFont val="Arial"/>
        <family val="2"/>
        <charset val="162"/>
      </rPr>
      <t>"yeraltı sulaması"</t>
    </r>
    <r>
      <rPr>
        <sz val="9"/>
        <rFont val="Arial"/>
        <family val="2"/>
        <charset val="162"/>
      </rPr>
      <t xml:space="preserve"> seçeneklerinden uygun olanı yazılacaktır.</t>
    </r>
  </si>
  <si>
    <r>
      <t xml:space="preserve">(3): Projenin </t>
    </r>
    <r>
      <rPr>
        <sz val="9"/>
        <color rgb="FFFF0000"/>
        <rFont val="Arial"/>
        <family val="2"/>
        <charset val="162"/>
      </rPr>
      <t>"Niteliği"</t>
    </r>
    <r>
      <rPr>
        <sz val="9"/>
        <rFont val="Arial"/>
        <family val="2"/>
        <charset val="162"/>
      </rPr>
      <t xml:space="preserve"> bölümüne;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t>
    </r>
    <r>
      <rPr>
        <sz val="9"/>
        <color rgb="FFFF0000"/>
        <rFont val="Arial"/>
        <family val="2"/>
        <charset val="162"/>
      </rPr>
      <t>"tamamlama"</t>
    </r>
    <r>
      <rPr>
        <sz val="9"/>
        <rFont val="Arial"/>
        <family val="2"/>
        <charset val="162"/>
      </rPr>
      <t xml:space="preserve"> veya </t>
    </r>
    <r>
      <rPr>
        <sz val="9"/>
        <color rgb="FFFF0000"/>
        <rFont val="Arial"/>
        <family val="2"/>
        <charset val="162"/>
      </rPr>
      <t>"bakım ve onarım"</t>
    </r>
    <r>
      <rPr>
        <sz val="9"/>
        <rFont val="Arial"/>
        <family val="2"/>
        <charset val="162"/>
      </rPr>
      <t xml:space="preserve"> seçeneklerinden uygun olan biri yazılacaktır. </t>
    </r>
  </si>
  <si>
    <r>
      <t>(1):"</t>
    </r>
    <r>
      <rPr>
        <sz val="9"/>
        <color rgb="FFFF0000"/>
        <rFont val="Arial"/>
        <family val="2"/>
        <charset val="162"/>
      </rPr>
      <t>Yolun Adı</t>
    </r>
    <r>
      <rPr>
        <sz val="9"/>
        <rFont val="Arial"/>
        <family val="2"/>
        <charset val="162"/>
      </rPr>
      <t xml:space="preserve">" bölümüne Yolun başlanğıcından bitimine kadar yolu tanımlayan güzergah açık olarak yazılacaktır. </t>
    </r>
  </si>
  <si>
    <r>
      <rPr>
        <sz val="9"/>
        <color rgb="FFFF0000"/>
        <rFont val="Arial"/>
        <family val="2"/>
        <charset val="162"/>
      </rPr>
      <t>"Yoldan Yararlanan Üniteler (Köy veya Bağlısı)":</t>
    </r>
    <r>
      <rPr>
        <sz val="9"/>
        <rFont val="Arial"/>
        <family val="2"/>
        <charset val="162"/>
      </rPr>
      <t xml:space="preserve"> Yoldan yararlanan tüm ünitelerin (köy ve bağlısı) isimleri yazılacaktır.
</t>
    </r>
  </si>
  <si>
    <r>
      <t xml:space="preserve">(2): </t>
    </r>
    <r>
      <rPr>
        <sz val="9"/>
        <color rgb="FFFF0000"/>
        <rFont val="Arial"/>
        <family val="2"/>
        <charset val="162"/>
      </rPr>
      <t>"Yoldan Yararlanan Nüfus"</t>
    </r>
    <r>
      <rPr>
        <sz val="9"/>
        <rFont val="Arial"/>
        <family val="2"/>
        <charset val="162"/>
      </rPr>
      <t xml:space="preserve"> bölümüne; projeden yararlanan ünite(lerin) toplam nüfusu yazılacaktır. </t>
    </r>
  </si>
  <si>
    <r>
      <t xml:space="preserve">(3): Projenin </t>
    </r>
    <r>
      <rPr>
        <sz val="9"/>
        <color rgb="FFFF0000"/>
        <rFont val="Arial"/>
        <family val="2"/>
        <charset val="162"/>
      </rPr>
      <t>"Konusu"</t>
    </r>
    <r>
      <rPr>
        <sz val="9"/>
        <rFont val="Arial"/>
        <family val="2"/>
        <charset val="162"/>
      </rPr>
      <t xml:space="preserve"> bölümüne;proje kapsamında yolda yapılacak tüm faaliyet yazılacaktır. Örneğin </t>
    </r>
    <r>
      <rPr>
        <sz val="9"/>
        <color rgb="FFFF0000"/>
        <rFont val="Arial"/>
        <family val="2"/>
        <charset val="162"/>
      </rPr>
      <t>"stabilizden asfalt dönüşüm"</t>
    </r>
    <r>
      <rPr>
        <sz val="9"/>
        <rFont val="Arial"/>
        <family val="2"/>
        <charset val="162"/>
      </rPr>
      <t>,</t>
    </r>
    <r>
      <rPr>
        <sz val="9"/>
        <color rgb="FFFF0000"/>
        <rFont val="Arial"/>
        <family val="2"/>
        <charset val="162"/>
      </rPr>
      <t xml:space="preserve"> "menfez"</t>
    </r>
    <r>
      <rPr>
        <sz val="9"/>
        <rFont val="Arial"/>
        <family val="2"/>
        <charset val="162"/>
      </rPr>
      <t xml:space="preserve">, </t>
    </r>
    <r>
      <rPr>
        <sz val="9"/>
        <color rgb="FFFF0000"/>
        <rFont val="Arial"/>
        <family val="2"/>
        <charset val="162"/>
      </rPr>
      <t>"köprü" vb. yazılacaktır.</t>
    </r>
  </si>
  <si>
    <r>
      <t xml:space="preserve">Örnek (1), toplam 10 km'lik yolun 6 km'si stabilize, 4 km uzunluğu sathi kaplama ise </t>
    </r>
    <r>
      <rPr>
        <sz val="9"/>
        <color rgb="FFFF0000"/>
        <rFont val="Arial"/>
        <family val="2"/>
        <charset val="162"/>
      </rPr>
      <t>"stabilize (6 km)", "sathi kaplama (4 km)"</t>
    </r>
    <r>
      <rPr>
        <sz val="9"/>
        <rFont val="Arial"/>
        <family val="2"/>
        <charset val="162"/>
      </rPr>
      <t xml:space="preserve"> yazılmalıdır. </t>
    </r>
  </si>
  <si>
    <r>
      <t xml:space="preserve">Örnek (2) 10 km'lik yolun tamamı stabilize ise </t>
    </r>
    <r>
      <rPr>
        <sz val="9"/>
        <color rgb="FFFF0000"/>
        <rFont val="Arial"/>
        <family val="2"/>
        <charset val="162"/>
      </rPr>
      <t>"stabilize ( 10 km)"</t>
    </r>
    <r>
      <rPr>
        <sz val="9"/>
        <rFont val="Arial"/>
        <family val="2"/>
        <charset val="162"/>
      </rPr>
      <t xml:space="preserve"> yazılmalıdır.</t>
    </r>
  </si>
  <si>
    <r>
      <t xml:space="preserve">(5): </t>
    </r>
    <r>
      <rPr>
        <sz val="9"/>
        <color rgb="FFFF0000"/>
        <rFont val="Arial"/>
        <family val="2"/>
        <charset val="162"/>
      </rPr>
      <t xml:space="preserve">"Yol Öncelik Sınıfı" </t>
    </r>
    <r>
      <rPr>
        <sz val="9"/>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</si>
  <si>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9"/>
        <color rgb="FFFF0000"/>
        <rFont val="Arial"/>
        <family val="2"/>
        <charset val="162"/>
      </rPr>
      <t xml:space="preserve"> "birinci decece grup (6 km)"</t>
    </r>
    <r>
      <rPr>
        <sz val="9"/>
        <rFont val="Arial"/>
        <family val="2"/>
        <charset val="162"/>
      </rPr>
      <t>,</t>
    </r>
    <r>
      <rPr>
        <sz val="9"/>
        <color rgb="FFFF0000"/>
        <rFont val="Arial"/>
        <family val="2"/>
        <charset val="162"/>
      </rPr>
      <t xml:space="preserve"> "köy içi grup (4 km)"</t>
    </r>
    <r>
      <rPr>
        <sz val="9"/>
        <rFont val="Arial"/>
        <family val="2"/>
        <charset val="162"/>
      </rPr>
      <t xml:space="preserve"> yazılmalıdır.</t>
    </r>
  </si>
  <si>
    <r>
      <t xml:space="preserve">Örnek (2) 10 km'lik yolun tamamı "birinci derece grup" ise </t>
    </r>
    <r>
      <rPr>
        <sz val="9"/>
        <color rgb="FFFF0000"/>
        <rFont val="Arial"/>
        <family val="2"/>
        <charset val="162"/>
      </rPr>
      <t xml:space="preserve">"birinci decece grup ( 10 km)" </t>
    </r>
    <r>
      <rPr>
        <sz val="9"/>
        <rFont val="Arial"/>
        <family val="2"/>
        <charset val="162"/>
      </rPr>
      <t>yazılmalıdır.</t>
    </r>
  </si>
  <si>
    <r>
      <t xml:space="preserve">Örnek, </t>
    </r>
    <r>
      <rPr>
        <sz val="9"/>
        <color rgb="FFFF0000"/>
        <rFont val="Arial"/>
        <family val="2"/>
        <charset val="162"/>
      </rPr>
      <t>"susuz yeni tesis"</t>
    </r>
    <r>
      <rPr>
        <sz val="9"/>
        <rFont val="Arial"/>
        <family val="2"/>
        <charset val="162"/>
      </rPr>
      <t xml:space="preserve">, </t>
    </r>
    <r>
      <rPr>
        <sz val="9"/>
        <color rgb="FFFF0000"/>
        <rFont val="Arial"/>
        <family val="2"/>
        <charset val="162"/>
      </rPr>
      <t>"suyu yetersiz (şebekeli) tesis geliştirme"</t>
    </r>
    <r>
      <rPr>
        <sz val="9"/>
        <rFont val="Arial"/>
        <family val="2"/>
        <charset val="162"/>
      </rPr>
      <t xml:space="preserve">, </t>
    </r>
    <r>
      <rPr>
        <sz val="9"/>
        <color rgb="FFFF0000"/>
        <rFont val="Arial"/>
        <family val="2"/>
        <charset val="162"/>
      </rPr>
      <t>"sulu (şebekeli) bakım ve onarım"</t>
    </r>
    <r>
      <rPr>
        <sz val="9"/>
        <rFont val="Arial"/>
        <family val="2"/>
        <charset val="162"/>
      </rPr>
      <t>, vb</t>
    </r>
  </si>
  <si>
    <r>
      <rPr>
        <sz val="9"/>
        <color rgb="FFFF0000"/>
        <rFont val="Arial"/>
        <family val="2"/>
        <charset val="162"/>
      </rPr>
      <t>"tesis geliştirme"</t>
    </r>
    <r>
      <rPr>
        <sz val="9"/>
        <rFont val="Arial"/>
        <family val="2"/>
        <charset val="162"/>
      </rPr>
      <t>; proje uygulaması sonunda susuzdan suluya, yetersizden suluya veya çeşmeliden şebekeliye gibi geçişlerin olacağı projeleri ifade etmektedir.</t>
    </r>
  </si>
  <si>
    <r>
      <rPr>
        <sz val="9"/>
        <color rgb="FFFF0000"/>
        <rFont val="Arial"/>
        <family val="2"/>
        <charset val="162"/>
      </rPr>
      <t>"bakım ve onarım"</t>
    </r>
    <r>
      <rPr>
        <sz val="9"/>
        <rFont val="Arial"/>
        <family val="2"/>
        <charset val="162"/>
      </rPr>
      <t xml:space="preserve"> ise, proje uygulaması sonunda içmesuyu tesis standardının değişmediği, sadece iyileştirme amaçlı bakım-onarımlarının yapıldığı projelerdir.</t>
    </r>
  </si>
  <si>
    <t>0424 2474796</t>
  </si>
  <si>
    <t>EK IV: İL İCMAL TABLOSU</t>
  </si>
  <si>
    <t>ALT HİZMET PROGRAMLARI VE DİĞER İŞLER İTİBARIYLA</t>
  </si>
  <si>
    <t>Ödeneği (TL)</t>
  </si>
  <si>
    <t>EK III: ETÜD-PROJE PROGRAMI TABLOSU</t>
  </si>
  <si>
    <t>I. ETÜD-PROJE PROGRAM PROJE DETAYI</t>
  </si>
  <si>
    <t>ÖNCELİK SIRASI</t>
  </si>
  <si>
    <t>(2): Projenin Sektörü bölümüne; "KÖY İÇMESUYU", "KÖY YOLU", "TARIMSAL SULAMA" veya "ATIK SU" ifadelerinden uygun olanı yazılacaktır.</t>
  </si>
  <si>
    <t>(3): Projenin Konusu; sektörü köy yolu ise projenin uygulandığı ünite(lerin) mevcut envanterdeki durumu belirtilecek olup, "HAM YOL", "TESVİYE", "STABİLİZE",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</si>
  <si>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</si>
  <si>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</si>
  <si>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"Bakım ve Onarım" seçeneği ise, proje uygulaması sonunda yolun standardının değişmediği, sadece iyileştirme amaçlı bakım-onarımlarının yapıldığı projelerdir.</t>
  </si>
  <si>
    <t>(5): Proje Yapım Ödeneği bölümüne; projenin yapımı maliyet bilgisi yazılacaktır.</t>
  </si>
  <si>
    <t>ETÜD-PROJE SAHİBİ 
UYGULAYICI BİRİM ADI</t>
  </si>
  <si>
    <t>II. ETÜD-PROJE PROGRAMI BİLEŞENLER DETAYI</t>
  </si>
  <si>
    <t>ETÜD-PROJE PROGRAMI</t>
  </si>
  <si>
    <t>KÜÇÜK ÖLÇEKLİ SULAMA</t>
  </si>
  <si>
    <t>ATIK SU</t>
  </si>
  <si>
    <t>Sektörü (2)</t>
  </si>
  <si>
    <t>PROJE YAPIM ÖDENEĞİ (5)
(TL)</t>
  </si>
  <si>
    <t>İL :</t>
  </si>
  <si>
    <t>I- İÇME SUYU PROJELERİ</t>
  </si>
  <si>
    <t>İLÇESİ</t>
  </si>
  <si>
    <t>YETERSİZ</t>
  </si>
  <si>
    <t>SULU</t>
  </si>
  <si>
    <t>ŞEBEKELİ</t>
  </si>
  <si>
    <t>ÇEŞMELİ</t>
  </si>
  <si>
    <t>KÖY</t>
  </si>
  <si>
    <t>BAĞLISI</t>
  </si>
  <si>
    <t>Ad.</t>
  </si>
  <si>
    <t>Nüf.</t>
  </si>
  <si>
    <t>II- YOL PROJELERİ</t>
  </si>
  <si>
    <t>TOPLAM PROJE SAYISI</t>
  </si>
  <si>
    <t>KÖY YOLLARINDA YAPILAN İŞLER</t>
  </si>
  <si>
    <t>HAM YOL (Km)</t>
  </si>
  <si>
    <t>TESVİYE (Km)</t>
  </si>
  <si>
    <t>STABİLİZE (Km)</t>
  </si>
  <si>
    <t>ASFALT SATHİ KAPLAMA (Km)</t>
  </si>
  <si>
    <t>ASFALT BSK (Km)</t>
  </si>
  <si>
    <t>BETON YOL
(Km)</t>
  </si>
  <si>
    <t>PARKE (m2)</t>
  </si>
  <si>
    <t>ONARIM (Km)</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</si>
  <si>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</si>
  <si>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</si>
  <si>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</si>
  <si>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</si>
  <si>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</si>
  <si>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</si>
  <si>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</si>
  <si>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</si>
  <si>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</si>
  <si>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</si>
  <si>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</si>
  <si>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</si>
  <si>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</si>
  <si>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</si>
  <si>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</si>
  <si>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</si>
  <si>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</si>
  <si>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</si>
  <si>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</si>
  <si>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</si>
  <si>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</si>
  <si>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</si>
  <si>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</si>
  <si>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</si>
  <si>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</si>
  <si>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</si>
  <si>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</si>
  <si>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I, II ve IV nolu tablolardaki veriler, izleme tablolarında "sene başında planlanan" işlerle uyumlu olmalıdır.</t>
  </si>
  <si>
    <t xml:space="preserve">İlçe bilgileri, toplam rakamlar olarak girilecek ve sonrasında il toplamı hesaplanacaktır. </t>
  </si>
  <si>
    <t xml:space="preserve">MADEN </t>
  </si>
  <si>
    <t>TAŞ DUVAR (m)</t>
  </si>
  <si>
    <t>CepTelefonu :</t>
  </si>
  <si>
    <t>iş Telefonu :</t>
  </si>
  <si>
    <t>(1) Yönetim giderleri ve müşavirlik hizmetleri KHGB ödeneğinin yüzde üçünü aşamaz.</t>
  </si>
  <si>
    <t>(1) Yönetim giderleri ve müşavirlik hizmetleri KHGB ödeneğinin yüzde üçünü  aşamaz.</t>
  </si>
  <si>
    <t>(1) Yönetim giderleri ve müşavirlik hizmetleri KHGB ödeneğinin yüzde  üçünü  aşamaz.</t>
  </si>
  <si>
    <t>Toplam</t>
  </si>
  <si>
    <t xml:space="preserve">TR310001000355250964975054 </t>
  </si>
  <si>
    <r>
      <t>(3): Projenin</t>
    </r>
    <r>
      <rPr>
        <sz val="9"/>
        <color rgb="FFFF0000"/>
        <rFont val="Arial"/>
        <family val="2"/>
        <charset val="162"/>
      </rPr>
      <t xml:space="preserve"> "Niteliği"</t>
    </r>
    <r>
      <rPr>
        <sz val="9"/>
        <rFont val="Arial"/>
        <family val="2"/>
        <charset val="162"/>
      </rPr>
      <t xml:space="preserve"> bölümüne; önce 31.12.2021 tarihi itibariyle köy altyapısı envanterindeki içmesuyu niteliğinden </t>
    </r>
    <r>
      <rPr>
        <sz val="9"/>
        <color rgb="FFFF0000"/>
        <rFont val="Arial"/>
        <family val="2"/>
        <charset val="162"/>
      </rPr>
      <t>"susuz",</t>
    </r>
    <r>
      <rPr>
        <sz val="9"/>
        <rFont val="Arial"/>
        <family val="2"/>
        <charset val="162"/>
      </rPr>
      <t xml:space="preserve"> </t>
    </r>
    <r>
      <rPr>
        <sz val="9"/>
        <color rgb="FFFF0000"/>
        <rFont val="Arial"/>
        <family val="2"/>
        <charset val="162"/>
      </rPr>
      <t>"suyu yetersiz (çeşmeli)</t>
    </r>
    <r>
      <rPr>
        <sz val="9"/>
        <rFont val="Arial"/>
        <family val="2"/>
        <charset val="162"/>
      </rPr>
      <t xml:space="preserve">",  </t>
    </r>
    <r>
      <rPr>
        <sz val="9"/>
        <color rgb="FFFF0000"/>
        <rFont val="Arial"/>
        <family val="2"/>
        <charset val="162"/>
      </rPr>
      <t>"suyu yetersiz (şebekeli)"</t>
    </r>
    <r>
      <rPr>
        <sz val="9"/>
        <rFont val="Arial"/>
        <family val="2"/>
        <charset val="162"/>
      </rPr>
      <t xml:space="preserve">,  </t>
    </r>
    <r>
      <rPr>
        <sz val="9"/>
        <color rgb="FFFF0000"/>
        <rFont val="Arial"/>
        <family val="2"/>
        <charset val="162"/>
      </rPr>
      <t>"sulu (çeşmeli)"</t>
    </r>
  </si>
  <si>
    <t xml:space="preserve">2022 YILI KÖYDES PROJESİ </t>
  </si>
  <si>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</si>
  <si>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</si>
  <si>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t>* Bu tablodaki nüfus bilgileri, söz konusu yatırımdan yararlanacak nüfus miktarını belirtmektedir.</t>
  </si>
  <si>
    <t xml:space="preserve">               (2022 YILI  İÇİN HEDEFLENEN İŞ MİKTARI BİLGİLERİ)</t>
  </si>
  <si>
    <t>İLÇE KÖYDES ÖDENEĞİ</t>
  </si>
  <si>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</si>
  <si>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</si>
  <si>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t>V. ORTAK ALIM İŞLERİ (İLÇE KHGB'LERİ TARAFINDAN DOLDURULACAKTIR) (1)(2)</t>
  </si>
  <si>
    <t>OTOKORKULUK YAPIMI</t>
  </si>
  <si>
    <t>(2): Etüt-proje ve teknik kontrollük işleri için ayrılacak toplam ödenek, il ödeneğinin yüzde dördünü geçemez.</t>
  </si>
  <si>
    <t>M.Şefik ÖZSOY</t>
  </si>
  <si>
    <t>0530 884 8372</t>
  </si>
  <si>
    <t>msefikozsoy@gmail.com</t>
  </si>
  <si>
    <t>-</t>
  </si>
  <si>
    <t>2023 ÖDENEĞİ</t>
  </si>
  <si>
    <r>
      <t>2023 YILI KÖYDES PROJESİ 
(</t>
    </r>
    <r>
      <rPr>
        <sz val="10"/>
        <rFont val="Arial"/>
        <family val="2"/>
        <charset val="162"/>
      </rPr>
      <t>KÖYLERE HİZMET GÖTÜRME BİRLİĞİ PROJELERİ İÇİN ÖDENEK DAĞILIMI)</t>
    </r>
  </si>
  <si>
    <r>
      <t>Bu bölüme 31.12.2022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</si>
  <si>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Nüfus hesaplamalarında, 31.12.2022 itibarıyla açıklanan Adrese Kayıt Sistemi sonuçları kullanılacaktır.</t>
  </si>
  <si>
    <r>
      <t>(4): Projenin</t>
    </r>
    <r>
      <rPr>
        <sz val="10"/>
        <color rgb="FFFF0000"/>
        <rFont val="Arial"/>
        <family val="2"/>
        <charset val="162"/>
      </rPr>
      <t xml:space="preserve"> "Niteliği"</t>
    </r>
    <r>
      <rPr>
        <sz val="10"/>
        <rFont val="Arial"/>
        <family val="2"/>
        <charset val="162"/>
      </rPr>
      <t xml:space="preserve"> bölümüne; 31.12.2022 tarihi itibariyle köy altyapısı envanterindeki yol niteliği yazılacaktır. </t>
    </r>
  </si>
  <si>
    <r>
      <t>(3): Projenin</t>
    </r>
    <r>
      <rPr>
        <sz val="10"/>
        <color rgb="FFFF0000"/>
        <rFont val="Arial"/>
        <family val="2"/>
        <charset val="162"/>
      </rPr>
      <t xml:space="preserve"> "Niteliği"</t>
    </r>
    <r>
      <rPr>
        <sz val="10"/>
        <rFont val="Arial"/>
        <family val="2"/>
        <charset val="162"/>
      </rPr>
      <t xml:space="preserve"> bölümüne; önce 31.12.2022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</si>
  <si>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t>Nüfus hesaplamalarında, 31.12.2022 itibarıyla açıklanan Adrese Dayalı Nüfus Kayıt Sistemi sonuçları kullanılacaktır.</t>
  </si>
  <si>
    <r>
      <t>(3): Projenin</t>
    </r>
    <r>
      <rPr>
        <sz val="9"/>
        <color rgb="FFFF0000"/>
        <rFont val="Arial"/>
        <family val="2"/>
        <charset val="162"/>
      </rPr>
      <t xml:space="preserve"> "Niteliği"</t>
    </r>
    <r>
      <rPr>
        <sz val="9"/>
        <rFont val="Arial"/>
        <family val="2"/>
        <charset val="162"/>
      </rPr>
      <t xml:space="preserve"> bölümüne; önce 31.12.2022 tarihi itibariyle köy altyapısı envanterindeki içmesuyu niteliğinden </t>
    </r>
    <r>
      <rPr>
        <sz val="9"/>
        <color rgb="FFFF0000"/>
        <rFont val="Arial"/>
        <family val="2"/>
        <charset val="162"/>
      </rPr>
      <t>"susuz",</t>
    </r>
    <r>
      <rPr>
        <sz val="9"/>
        <rFont val="Arial"/>
        <family val="2"/>
        <charset val="162"/>
      </rPr>
      <t xml:space="preserve"> </t>
    </r>
    <r>
      <rPr>
        <sz val="9"/>
        <color rgb="FFFF0000"/>
        <rFont val="Arial"/>
        <family val="2"/>
        <charset val="162"/>
      </rPr>
      <t>"suyu yetersiz (çeşmeli)</t>
    </r>
    <r>
      <rPr>
        <sz val="9"/>
        <rFont val="Arial"/>
        <family val="2"/>
        <charset val="162"/>
      </rPr>
      <t xml:space="preserve">",  </t>
    </r>
    <r>
      <rPr>
        <sz val="9"/>
        <color rgb="FFFF0000"/>
        <rFont val="Arial"/>
        <family val="2"/>
        <charset val="162"/>
      </rPr>
      <t>"suyu yetersiz (şebekeli)"</t>
    </r>
    <r>
      <rPr>
        <sz val="9"/>
        <rFont val="Arial"/>
        <family val="2"/>
        <charset val="162"/>
      </rPr>
      <t xml:space="preserve">,  </t>
    </r>
    <r>
      <rPr>
        <sz val="9"/>
        <color rgb="FFFF0000"/>
        <rFont val="Arial"/>
        <family val="2"/>
        <charset val="162"/>
      </rPr>
      <t>"sulu (çeşmeli)"</t>
    </r>
  </si>
  <si>
    <r>
      <t>(4): Projenin</t>
    </r>
    <r>
      <rPr>
        <sz val="9"/>
        <color rgb="FFFF0000"/>
        <rFont val="Arial"/>
        <family val="2"/>
        <charset val="162"/>
      </rPr>
      <t xml:space="preserve"> "Niteliği"</t>
    </r>
    <r>
      <rPr>
        <sz val="9"/>
        <rFont val="Arial"/>
        <family val="2"/>
        <charset val="162"/>
      </rPr>
      <t xml:space="preserve"> bölümüne; 31.12.2022 tarihi itibariyle köy altyapısı envanterindeki yol niteliği yazılacaktır. </t>
    </r>
  </si>
  <si>
    <r>
      <t>(3): Projenin</t>
    </r>
    <r>
      <rPr>
        <sz val="8"/>
        <color rgb="FFFF0000"/>
        <rFont val="Arial"/>
        <family val="2"/>
        <charset val="162"/>
      </rPr>
      <t xml:space="preserve"> "Niteliği"</t>
    </r>
    <r>
      <rPr>
        <sz val="8"/>
        <rFont val="Arial"/>
        <family val="2"/>
        <charset val="162"/>
      </rPr>
      <t xml:space="preserve"> bölümüne; önce 31.12.2022 tarihi itibariyle köy altyapısı envanterindeki içmesuyu niteliğinden </t>
    </r>
    <r>
      <rPr>
        <sz val="8"/>
        <color rgb="FFFF0000"/>
        <rFont val="Arial"/>
        <family val="2"/>
        <charset val="162"/>
      </rPr>
      <t>"susuz",</t>
    </r>
    <r>
      <rPr>
        <sz val="8"/>
        <rFont val="Arial"/>
        <family val="2"/>
        <charset val="162"/>
      </rPr>
      <t xml:space="preserve"> </t>
    </r>
    <r>
      <rPr>
        <sz val="8"/>
        <color rgb="FFFF0000"/>
        <rFont val="Arial"/>
        <family val="2"/>
        <charset val="162"/>
      </rPr>
      <t>"suyu yetersiz (çeşmeli)</t>
    </r>
    <r>
      <rPr>
        <sz val="8"/>
        <rFont val="Arial"/>
        <family val="2"/>
        <charset val="162"/>
      </rPr>
      <t xml:space="preserve">",  </t>
    </r>
    <r>
      <rPr>
        <sz val="8"/>
        <color rgb="FFFF0000"/>
        <rFont val="Arial"/>
        <family val="2"/>
        <charset val="162"/>
      </rPr>
      <t>"suyu yetersiz (şebekeli)"</t>
    </r>
    <r>
      <rPr>
        <sz val="8"/>
        <rFont val="Arial"/>
        <family val="2"/>
        <charset val="162"/>
      </rPr>
      <t xml:space="preserve">,  </t>
    </r>
    <r>
      <rPr>
        <sz val="8"/>
        <color rgb="FFFF0000"/>
        <rFont val="Arial"/>
        <family val="2"/>
        <charset val="162"/>
      </rPr>
      <t>"sulu (çeşmeli)"</t>
    </r>
  </si>
  <si>
    <r>
      <t>Bu bölüme 31.12.2022 tarihi itibariyle hazırlanan köy altyapısı envanterindeki</t>
    </r>
    <r>
      <rPr>
        <sz val="8"/>
        <color rgb="FFFF0000"/>
        <rFont val="Arial"/>
        <family val="2"/>
        <charset val="162"/>
      </rPr>
      <t xml:space="preserve"> </t>
    </r>
    <r>
      <rPr>
        <b/>
        <sz val="8"/>
        <color rgb="FFFF0000"/>
        <rFont val="Arial"/>
        <family val="2"/>
        <charset val="162"/>
      </rPr>
      <t>birinci derece ve köy içi yollar  teklif edilebilecektir.</t>
    </r>
  </si>
  <si>
    <r>
      <t>(4): Projenin</t>
    </r>
    <r>
      <rPr>
        <sz val="8"/>
        <color rgb="FFFF0000"/>
        <rFont val="Arial"/>
        <family val="2"/>
        <charset val="162"/>
      </rPr>
      <t xml:space="preserve"> "Niteliği"</t>
    </r>
    <r>
      <rPr>
        <sz val="8"/>
        <rFont val="Arial"/>
        <family val="2"/>
        <charset val="162"/>
      </rPr>
      <t xml:space="preserve"> bölümüne; 31.12.2022 tarihi itibariyle köy altyapısı envanterindeki yol niteliği yazılacaktır. </t>
    </r>
  </si>
  <si>
    <r>
      <t>Bu bölüme 31.12.2022 tarihi itibariyle hazırlanan köy altyapısı envanterindeki</t>
    </r>
    <r>
      <rPr>
        <sz val="9"/>
        <color rgb="FFFF0000"/>
        <rFont val="Arial"/>
        <family val="2"/>
        <charset val="162"/>
      </rPr>
      <t xml:space="preserve"> </t>
    </r>
    <r>
      <rPr>
        <b/>
        <sz val="9"/>
        <color rgb="FFFF0000"/>
        <rFont val="Arial"/>
        <family val="2"/>
        <charset val="162"/>
      </rPr>
      <t>birinci derece ve köy içi yollar  teklif edilebilecektir.</t>
    </r>
  </si>
  <si>
    <r>
      <t>Bu bölüme 31.12.202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</si>
  <si>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r>
      <t>2023 YILI KÖYDES PROJESİ 
(</t>
    </r>
    <r>
      <rPr>
        <sz val="10"/>
        <rFont val="Arial"/>
        <family val="2"/>
        <charset val="162"/>
      </rPr>
      <t>ETÜT-PROJE PROGRAMI  İÇİN ÖDENEK DAĞILIMI)</t>
    </r>
  </si>
  <si>
    <t>EK V: 2023 YILI KÖYDES İL YATIRIM PROGRAMINA UYGUN OLARAK HEDEFLENEN YAPILACAK İŞ MİKTARI  BİLGİLERİ TABLOSU</t>
  </si>
  <si>
    <t>TR620001000541086054295002</t>
  </si>
  <si>
    <t>İçmesuyu</t>
  </si>
  <si>
    <t xml:space="preserve">Başkaynak Köyü </t>
  </si>
  <si>
    <t>İçmesuyu GES Yapımı</t>
  </si>
  <si>
    <t>Sulu Şebekeli (Tes. Glş.)</t>
  </si>
  <si>
    <t xml:space="preserve">Kavallı Köyü </t>
  </si>
  <si>
    <t>GES Yapımı + İsale Hattı + Depo</t>
  </si>
  <si>
    <t xml:space="preserve">Kamışlık Köyü </t>
  </si>
  <si>
    <t>İçmesuyu Tesisi Yapımı</t>
  </si>
  <si>
    <t xml:space="preserve">Mollaali Köyü </t>
  </si>
  <si>
    <t xml:space="preserve">Dörtbölük Köyü </t>
  </si>
  <si>
    <t xml:space="preserve">Dedeyolu Köyü </t>
  </si>
  <si>
    <t>Güney Köyü</t>
  </si>
  <si>
    <t>İçmesuyu Deposu</t>
  </si>
  <si>
    <t>Soğukpınar Köyü</t>
  </si>
  <si>
    <t>4 Ad. İçmesuyu Deposu Onarımı</t>
  </si>
  <si>
    <t xml:space="preserve">Yedikardeş Köyü Urlik ve Uzunçimen Mezraları </t>
  </si>
  <si>
    <t>Sondaj+İçmesuyu Tesisi</t>
  </si>
  <si>
    <t xml:space="preserve">Günbalı Köyü </t>
  </si>
  <si>
    <t xml:space="preserve">İçmesuyu Sondaj </t>
  </si>
  <si>
    <t>Bekçitepe Köyü Durak Mezrası</t>
  </si>
  <si>
    <t>Klorlama Cihazı</t>
  </si>
  <si>
    <t>Sulama Tesisi</t>
  </si>
  <si>
    <t>Gözeli Köyü</t>
  </si>
  <si>
    <t>YÜS</t>
  </si>
  <si>
    <t>Tamamlama</t>
  </si>
  <si>
    <t>Kilitli Parke (Köyiçi 4000m²)</t>
  </si>
  <si>
    <t>Asfalt</t>
  </si>
  <si>
    <t>1.Derece Öncelikli</t>
  </si>
  <si>
    <t>Kilitli Parke (Köyiçi 500m²)</t>
  </si>
  <si>
    <t>Kilitli Parke (Köyiçi 200m²)</t>
  </si>
  <si>
    <t>Kilit Parke (Köyiçi 300m²)</t>
  </si>
  <si>
    <t>İçme Suyu</t>
  </si>
  <si>
    <t>İçme suyu sondaj</t>
  </si>
  <si>
    <t>Sulu Şebekeli (Tes.Glş.)</t>
  </si>
  <si>
    <t>İçme Suyu Depo Yapımı</t>
  </si>
  <si>
    <t>Tepebağ Köyü</t>
  </si>
  <si>
    <t>Merkez</t>
  </si>
  <si>
    <r>
      <t>Kilitli Parke (Köyiçi 2000 m</t>
    </r>
    <r>
      <rPr>
        <vertAlign val="superscript"/>
        <sz val="10"/>
        <rFont val="Arial"/>
        <family val="2"/>
        <charset val="162"/>
      </rPr>
      <t>2</t>
    </r>
    <r>
      <rPr>
        <sz val="10"/>
        <rFont val="Arial"/>
        <family val="2"/>
        <charset val="162"/>
      </rPr>
      <t>)</t>
    </r>
  </si>
  <si>
    <t>Kilitli Parke</t>
  </si>
  <si>
    <t>1. Derece</t>
  </si>
  <si>
    <t>Göçmezler,, Yanıkkara Mez. Çelebi,Salkımlı, Şenova, Mustafaköy, Soğukpınar, Aşağımirahmet, Hacımekke, Hacısam Köyleri</t>
  </si>
  <si>
    <r>
      <t>Kilitli Parke (Köyiçi 3200 m</t>
    </r>
    <r>
      <rPr>
        <vertAlign val="superscript"/>
        <sz val="10"/>
        <rFont val="Arial"/>
        <family val="2"/>
        <charset val="162"/>
      </rPr>
      <t>2</t>
    </r>
    <r>
      <rPr>
        <sz val="10"/>
        <rFont val="Arial"/>
        <family val="2"/>
        <charset val="162"/>
      </rPr>
      <t>)</t>
    </r>
  </si>
  <si>
    <t>Karabörk, Çiftlik, Sürekli, Taşçanak, Gözecik, Bağgülü, Değirmentaşı, Gökçedal, Şekerci, Yarımca</t>
  </si>
  <si>
    <t>Asfalt Bakım Onarım</t>
  </si>
  <si>
    <t>Asfalt Yama</t>
  </si>
  <si>
    <t>Akmezra K. Karagedik Mez., Şekerci Köyü, Çatakbaşı, Gülçatı, Değirmentaşı, Tabanözü, Karınca, Uyandık, Soğanlı, Kuşçu K. Arılar Mezrası, Kacar, Çakırkaş, Karınca K. Beyazpınar M. ve Yeniköy Köyleri</t>
  </si>
  <si>
    <t>Stabilize</t>
  </si>
  <si>
    <t>Şenova Köyü</t>
  </si>
  <si>
    <t>Yeni Tesis + ENH</t>
  </si>
  <si>
    <t>Sulu Şebekeli /Tes. Gel.)</t>
  </si>
  <si>
    <t>Hacımekke Köyü</t>
  </si>
  <si>
    <t>GES + İsale Hattı</t>
  </si>
  <si>
    <t>Uzunova Köyü</t>
  </si>
  <si>
    <t>Tesis Geliştirme</t>
  </si>
  <si>
    <t>Mustafaköy Köyü</t>
  </si>
  <si>
    <t>Sondaj + Tesis Geliştirme</t>
  </si>
  <si>
    <t>Osmanağa Köyü</t>
  </si>
  <si>
    <t xml:space="preserve">İsale Hattı Yapımı </t>
  </si>
  <si>
    <t>Bağgülü Köyü</t>
  </si>
  <si>
    <t>Payamlı Köyü</t>
  </si>
  <si>
    <t>Sondaj</t>
  </si>
  <si>
    <t>Yarımca, Avlağı, Taşçanak, Karabörk, Kavak, Gözecik, 
Yukarıkanatlı, Karaman, Uyandık, Yukarıkazanlar, Çakırkaş Köyleri</t>
  </si>
  <si>
    <t>Depo Bakım Onarım</t>
  </si>
  <si>
    <t>Şekerci, Avlağı, Topağaç, Kuşçu, Karaman, Kolluca, Karasungur, Kayalık, Okçular, Çakırkaş, Çelebi, İsaağamezrası, Saraybahçe, Beşpınar, Bilalköy, Yeşildere, Valifahribey, Yoncalıbayır, Değirmentaşı, İğdeli, Sürekli, Yenidam</t>
  </si>
  <si>
    <t>İsale Hattı Yapımı, Derin Kazı Kaptaj Yapımı, 
Klor Cihazı, Pompa - Hidrofor Sistemi Alımı ve İçme Suyu Bakım Onarım Çalışmaları</t>
  </si>
  <si>
    <t>Suyu Yetersiz 
(Tesis Geliştirme)</t>
  </si>
  <si>
    <t xml:space="preserve">Kanalizasyon </t>
  </si>
  <si>
    <t>Nişankaya Köyü</t>
  </si>
  <si>
    <t>Kanalizasyon Tesisi</t>
  </si>
  <si>
    <t>Kanalizasyon Tesisi Yapımı</t>
  </si>
  <si>
    <t>Kuşağacı Köyü</t>
  </si>
  <si>
    <t>Muhtelif Köyler Yeni yol Yapımı ve İş Makinesi Kiralama</t>
  </si>
  <si>
    <t>Kayaönü İstinat Duvarı Yapımı</t>
  </si>
  <si>
    <t>Yeşilbayır İstinat Duvarı Yapımı</t>
  </si>
  <si>
    <t>Arındık Depo Onarımı</t>
  </si>
  <si>
    <t>Burgudere İçme Suyu Tesis Geliştirme</t>
  </si>
  <si>
    <t>Gökdere İçme Suyu Tesis Geliştirme</t>
  </si>
  <si>
    <t>Kasil İçme Suyu İsale Hattı Yapımı</t>
  </si>
  <si>
    <t>Örgülü İçme Suyu Tesis Geliştirme</t>
  </si>
  <si>
    <t>Karacabağ İçme Suyu İsale Hattı Yapımı</t>
  </si>
  <si>
    <t>Üçdeğirmenler Maço Mez İçme Suyu Depo Yapımı</t>
  </si>
  <si>
    <t>Güllüce Sulama Suyu Tesis Yapımı</t>
  </si>
  <si>
    <t>Karasalkım Sulama Suyu Tesis Geliştirme</t>
  </si>
  <si>
    <t>Gömeçbağlar Sulama Suyu Tesis Yapımı</t>
  </si>
  <si>
    <t>Seydili Köyü Sulama Suyu Tesis Yapımı</t>
  </si>
  <si>
    <t>Örencik Köyü Kanalizasyon Tamamlama</t>
  </si>
  <si>
    <t>İstinat Duvarı</t>
  </si>
  <si>
    <t>1.Derece</t>
  </si>
  <si>
    <t>Köklüce 2000 m2 Kilitli Parke</t>
  </si>
  <si>
    <t>Kilitli Parke (Köy İçi 2000 m2 )</t>
  </si>
  <si>
    <t>Depo Onarımı</t>
  </si>
  <si>
    <t>Bakım Onarım</t>
  </si>
  <si>
    <t>Kaptaj ve Menbaa</t>
  </si>
  <si>
    <t>Kaptaj/ Depo Onarımı</t>
  </si>
  <si>
    <t>Sulu Şebekeli(Tes.Glş)</t>
  </si>
  <si>
    <t>İsale Hattı</t>
  </si>
  <si>
    <t xml:space="preserve"> İsale Hattı</t>
  </si>
  <si>
    <t>Sulu Şebekeli(Yeni Tes)</t>
  </si>
  <si>
    <t>DepoYapımı İsale Hattı</t>
  </si>
  <si>
    <t xml:space="preserve">Örencik Köyü </t>
  </si>
  <si>
    <t>Kanalizasyon</t>
  </si>
  <si>
    <t>Altıntarla</t>
  </si>
  <si>
    <t xml:space="preserve">İçme Suyu </t>
  </si>
  <si>
    <t>Aslantaşı</t>
  </si>
  <si>
    <t>Ek Depo</t>
  </si>
  <si>
    <t>Durmuştepe</t>
  </si>
  <si>
    <t>Koçkonağı</t>
  </si>
  <si>
    <t>Tüm mezraları</t>
  </si>
  <si>
    <t>Tepecik</t>
  </si>
  <si>
    <t>Örtülü</t>
  </si>
  <si>
    <t>Kaşlıca</t>
  </si>
  <si>
    <t>Yalınca mezrası</t>
  </si>
  <si>
    <t>Kartaldere</t>
  </si>
  <si>
    <t>Kayalar</t>
  </si>
  <si>
    <t>Tekevler</t>
  </si>
  <si>
    <t xml:space="preserve">Sağrılı köyü . </t>
  </si>
  <si>
    <t>Küçükköm mezrası</t>
  </si>
  <si>
    <t xml:space="preserve">Çayırköy </t>
  </si>
  <si>
    <t>Yukarı meydancık mezrası</t>
  </si>
  <si>
    <t xml:space="preserve"> Sondaj</t>
  </si>
  <si>
    <t xml:space="preserve"> Bahçedere</t>
  </si>
  <si>
    <t xml:space="preserve"> köyü içme suyu GES</t>
  </si>
  <si>
    <t>GES</t>
  </si>
  <si>
    <t xml:space="preserve">Naldöken köyü </t>
  </si>
  <si>
    <t>Bahçe mezrası</t>
  </si>
  <si>
    <t>İçme suyu bakım onarım ve GES</t>
  </si>
  <si>
    <t>Bakım Onarım GES</t>
  </si>
  <si>
    <t>Kavak</t>
  </si>
  <si>
    <t xml:space="preserve">Tekevler köyü </t>
  </si>
  <si>
    <t>Çörekli mezrası</t>
  </si>
  <si>
    <t xml:space="preserve">İçme suyu </t>
  </si>
  <si>
    <t xml:space="preserve">Naldöken </t>
  </si>
  <si>
    <t>Tarımsal Sulama</t>
  </si>
  <si>
    <t>Tarımsal sulama</t>
  </si>
  <si>
    <t>merkez</t>
  </si>
  <si>
    <t>Kanalizasyon tesisi</t>
  </si>
  <si>
    <r>
      <rPr>
        <b/>
        <sz val="7"/>
        <color rgb="FF000000"/>
        <rFont val="Times New Roman"/>
        <family val="1"/>
        <charset val="162"/>
      </rPr>
      <t xml:space="preserve"> </t>
    </r>
    <r>
      <rPr>
        <sz val="12"/>
        <color rgb="FF000000"/>
        <rFont val="Times New Roman"/>
        <family val="1"/>
        <charset val="162"/>
      </rPr>
      <t xml:space="preserve">içme suyu </t>
    </r>
  </si>
  <si>
    <t xml:space="preserve">Akboğa </t>
  </si>
  <si>
    <t>Hatunköy</t>
  </si>
  <si>
    <t>Yoğunbilek</t>
  </si>
  <si>
    <t>Karakaş</t>
  </si>
  <si>
    <t>Erbağı</t>
  </si>
  <si>
    <t>Kambertepe</t>
  </si>
  <si>
    <t>Göründü</t>
  </si>
  <si>
    <t>Bozçavuş</t>
  </si>
  <si>
    <t>1. Derece Öncelikli</t>
  </si>
  <si>
    <t>Ormanpınarı</t>
  </si>
  <si>
    <t>Sulu Şebekeli ( Tes.Geliş.)</t>
  </si>
  <si>
    <t>Küplüce  Köyü</t>
  </si>
  <si>
    <t>Yeni Tesis</t>
  </si>
  <si>
    <t>Bozçavuş Köyü</t>
  </si>
  <si>
    <t>Çevrecik</t>
  </si>
  <si>
    <t>Esenkent Köyü İçme Suyu Tesis Geliştirme Yapım İşi (İNŞ.+ENH/GES)</t>
  </si>
  <si>
    <t>Erbildi Köyü İçme Suyu Tesis Geliştirme Yapım İşi (İNŞ.+ENH/GES)</t>
  </si>
  <si>
    <t>Dereboğazı Köyü İçme Suyu Tesis Geliştirme Yapım İşi (İNŞ.+ENH/GES)</t>
  </si>
  <si>
    <t>Sarıkamış Köyü Kaşıkçılar Mz. İçme Suyu Tesis Geliştirme Yapım İşi (İNŞ.+ENH/GES)</t>
  </si>
  <si>
    <t>Yazıpınarı Köyü İçme Suyu Tesis Geliştirme Yapım İşi (İNŞ.+ENH/GES)</t>
  </si>
  <si>
    <t>Gölardı Köyü İçme Suyu Tesis Geliştirme Yapım İşi (İNŞ.+ENH/GES)</t>
  </si>
  <si>
    <t>Dedepınarı Köyü İçme Suyu Tesis Geliştirme Yapım İşi (İNŞ.+ENH/GES)</t>
  </si>
  <si>
    <t>Obuz Köyü İçme Suyu Tesis Geliştirme Yapım İşi (İNŞ.+ENH/GES)</t>
  </si>
  <si>
    <t>Kurtdere Köyü ve Mezraları İçme Suyu Tesis Geliştirme Yapım İşi (İNŞ.)</t>
  </si>
  <si>
    <t>Uzuntarla Köyü İçme Suyu Tesis Geliştirme Yapım İşi (İNŞ.)</t>
  </si>
  <si>
    <t>Dambüyük Köyü İçme Suyu Tesis Geliştirme Yapım İşi (İNŞ.)</t>
  </si>
  <si>
    <t>Gözpınarı Köyü İçme Suyu Tesis Geliştirme Yapım İşi (İNŞ.)</t>
  </si>
  <si>
    <t>Göl Köyü Cumnuriyet Mz. İçme Suyu Tesis Geliştirme Yapım İşi (İNŞ.)</t>
  </si>
  <si>
    <t>Yenikonak Köyü İçme Suyu Tesis Geliştirme Yapım İşi (İNŞ.)</t>
  </si>
  <si>
    <t>Sinan Köyü İçme Suyu Tesis Geliştirme Yapım İşi (İNŞ.)</t>
  </si>
  <si>
    <t>İNŞ+ENH/GES</t>
  </si>
  <si>
    <t>İÇMESUYU İNŞAAT</t>
  </si>
  <si>
    <t>Sulu Şebekeli (Tes.Geliş.)</t>
  </si>
  <si>
    <t>Sütlüce Köyü Emiruşağı, Kuluşağı, Yenimahalle ve Oğulcuk Mz. İçme Suyu Amaçlı Sondaj Açılması İşi</t>
  </si>
  <si>
    <t>Karaçavuş Köyü İçme Suyu Amaçlı Sondaj Açılması İşi</t>
  </si>
  <si>
    <t>Serince Köyü İçme Suyu Amaçlı Sondaj Açılması İşi</t>
  </si>
  <si>
    <t>Yenikapı Köyü İçme Suyu Amaçlı Sondaj Açılması İşi</t>
  </si>
  <si>
    <t>Çağlar Köyü İçme Suyu Amaçlı Sondaj Açılması İşi</t>
  </si>
  <si>
    <t>SONDAJ</t>
  </si>
  <si>
    <t>Sulu Şebekeli (Yeni Tesis)</t>
  </si>
  <si>
    <t>Gürçubuk Köyü 1500 m² Kilit Parke Yapım İşi</t>
  </si>
  <si>
    <t>Halkalı Köyü 1500 m² Kilit Parke Yapım İşi</t>
  </si>
  <si>
    <t>Yalnızdamlar Köyü 1500 m² Kilit Parke Yapım İşi</t>
  </si>
  <si>
    <t>Esenlik Köyü 1500 m² Kilit Parke Yapım İşi</t>
  </si>
  <si>
    <t>Bakladamlar Köyü 1000 m² Kilit Parke Yapım İşi</t>
  </si>
  <si>
    <t>Çanakça Köyü 1000 m² Kilit Parke Yapım İşi</t>
  </si>
  <si>
    <t>Kayranlı Köyü 1000 m² Kilit Parke Yapım İşi</t>
  </si>
  <si>
    <t>Kilitli Parke 1500 m2</t>
  </si>
  <si>
    <t>Kilitli Parke 1000 m2</t>
  </si>
  <si>
    <t>Karaali Köyü</t>
  </si>
  <si>
    <t>Box Menfez Yapımı</t>
  </si>
  <si>
    <t>Pınarlı Köyü</t>
  </si>
  <si>
    <t>Şeyhasan Köyü</t>
  </si>
  <si>
    <t>Beşbölük Köyü</t>
  </si>
  <si>
    <t>İmikuşağı Köyü</t>
  </si>
  <si>
    <t>Şahaplı Köyü</t>
  </si>
  <si>
    <t>Hacımehmetli Köyü</t>
  </si>
  <si>
    <t>Koçyolu Köyü</t>
  </si>
  <si>
    <t>Işıklar Köyü</t>
  </si>
  <si>
    <t>Karoğlu Köyü</t>
  </si>
  <si>
    <t>Yalındam Köyü</t>
  </si>
  <si>
    <t>Bilaluşağı Köyü</t>
  </si>
  <si>
    <t>Karakaş Köyü</t>
  </si>
  <si>
    <t>Şahindere Köyü</t>
  </si>
  <si>
    <t>Hacıuşağı Köyü</t>
  </si>
  <si>
    <t xml:space="preserve">Konacık Köyü </t>
  </si>
  <si>
    <t>Yıldızlı Köyü</t>
  </si>
  <si>
    <t xml:space="preserve">Şituşağı Köyü </t>
  </si>
  <si>
    <t xml:space="preserve">Altınuşağı Köyü </t>
  </si>
  <si>
    <t>Harabakayış Köyü</t>
  </si>
  <si>
    <t>Yaylanlı Köyü</t>
  </si>
  <si>
    <t xml:space="preserve">Tavşanuşağı Köyü </t>
  </si>
  <si>
    <t>Demirlibahçe Köyü</t>
  </si>
  <si>
    <t>Düğüntepe Köyü</t>
  </si>
  <si>
    <t>Kızıluşağı Köyü</t>
  </si>
  <si>
    <t>Sulu Şebekeli (Tes.Gelş.)</t>
  </si>
  <si>
    <t>İçmesuyu İnş.</t>
  </si>
  <si>
    <t>Keson Kuyu</t>
  </si>
  <si>
    <t xml:space="preserve"> 50 Tonluk Depo Yapım İşi</t>
  </si>
  <si>
    <t xml:space="preserve">  100 Tonluk Depo Yapım İşi</t>
  </si>
  <si>
    <t xml:space="preserve"> 75 Tonluk Depo Yapım İşi</t>
  </si>
  <si>
    <t xml:space="preserve">  50 Tonluk Depo Yapım İşi</t>
  </si>
  <si>
    <t>Karakaş Köyü-Taşlık Mez.</t>
  </si>
  <si>
    <t xml:space="preserve"> Sondaj Kuyusu Yapım İşi</t>
  </si>
  <si>
    <t>Koçyolu Köyü-Haliçler Mez.</t>
  </si>
  <si>
    <t>Harabakayış Köyü-Körbekir Mez.</t>
  </si>
  <si>
    <t xml:space="preserve"> 30 Tonluk İçme Suyu Deposu Yapım İşi</t>
  </si>
  <si>
    <t xml:space="preserve">  Sondaj Kuyusu Yapım İşi</t>
  </si>
  <si>
    <t>Düğüntepe Köyü-Kumluk Mez</t>
  </si>
  <si>
    <t xml:space="preserve"> Suyu Tesisi Yapım İşi</t>
  </si>
  <si>
    <t xml:space="preserve">Kayabeyli Köyü </t>
  </si>
  <si>
    <t>Resulkehya Köyü</t>
  </si>
  <si>
    <t>Sulama Suyu</t>
  </si>
  <si>
    <t>Havuz Yapımı</t>
  </si>
  <si>
    <t xml:space="preserve">Altınoluk </t>
  </si>
  <si>
    <t>Köy İçi kilitli Parke(2.000 m2)</t>
  </si>
  <si>
    <t>1. Kat Asfalt (5 Km)</t>
  </si>
  <si>
    <t>2. Kat Asfalt (5 KM)</t>
  </si>
  <si>
    <t>Köy içi Box Menfez Yapım İşi</t>
  </si>
  <si>
    <t>Dere Geçişi Box Menfez</t>
  </si>
  <si>
    <t xml:space="preserve">İstinat Duvarı Yapımı </t>
  </si>
  <si>
    <t>Koçyiğitler Köyü İçme Suyu Tesisi Yapım İşi</t>
  </si>
  <si>
    <t xml:space="preserve">Yalıntaş Sarıceviz Mezrası </t>
  </si>
  <si>
    <t xml:space="preserve">Okçular Köyü Meşeli Mezrası </t>
  </si>
  <si>
    <t>Karakoçan Köyü</t>
  </si>
  <si>
    <t>Muhtelif Köylerin İçme Suyu Deposu Bakım Onarımı (Drenaj Borusu-Vana-Vb.)</t>
  </si>
  <si>
    <t xml:space="preserve">Hamurkesen köyü </t>
  </si>
  <si>
    <t>Sulama</t>
  </si>
  <si>
    <t>Söğütlü Mez.</t>
  </si>
  <si>
    <t>Köprü Yapımı İşi</t>
  </si>
  <si>
    <t>İçmesuyu İnşaatı</t>
  </si>
  <si>
    <t xml:space="preserve">  1.000,00 m2 kilitli parke </t>
  </si>
  <si>
    <t xml:space="preserve">  kilitli Parke(1.800 m2)</t>
  </si>
  <si>
    <t xml:space="preserve">  Kilitli Parke  (AFAD Konutları) (1.000 m2)</t>
  </si>
  <si>
    <t>Beydeğirmeni Çakmaklar Mah. 400 m. Mıcır Temini Nakli</t>
  </si>
  <si>
    <t>Malzeme Temini Nakli</t>
  </si>
  <si>
    <t>Kurşunkaya -Soğanlı</t>
  </si>
  <si>
    <t>Kilitli Parke 500 m2</t>
  </si>
  <si>
    <t xml:space="preserve">Altınkürek </t>
  </si>
  <si>
    <t xml:space="preserve">Gökbelen  </t>
  </si>
  <si>
    <t>Karahüseyin Mez.</t>
  </si>
  <si>
    <t>Kilitli Parke 600 m2</t>
  </si>
  <si>
    <t>Büklümlü Köyü</t>
  </si>
  <si>
    <t>75 Tonluk Depo Yapımı</t>
  </si>
  <si>
    <t>Sulu Şebekeli ( Tes.Gelş.)</t>
  </si>
  <si>
    <t>Bayındır Köyü</t>
  </si>
  <si>
    <t>Depo Yap ve İsale Hattı</t>
  </si>
  <si>
    <t>Kuşçu Köyü</t>
  </si>
  <si>
    <t>Ulupınar Köyü</t>
  </si>
  <si>
    <t>Üçpınar Köyü</t>
  </si>
  <si>
    <t>Denizli Köyü</t>
  </si>
  <si>
    <t>Altınkürek Derince Mez.</t>
  </si>
  <si>
    <t>Çevrekaya- Hamurlu Mez.</t>
  </si>
  <si>
    <t>Akçatepe Köyü</t>
  </si>
  <si>
    <t>Kilitli Parke (1000 m2)</t>
  </si>
  <si>
    <t>ELAZIĞ İLİ 2023 YILI KÖYDES ÖDENEĞİ</t>
  </si>
  <si>
    <t>Zırki Grup Köyleri Stabilize Yapımı</t>
  </si>
  <si>
    <t xml:space="preserve">  2023 YILI KÖYDES PROJESİ </t>
  </si>
  <si>
    <t>Pul</t>
  </si>
  <si>
    <t>Yenipayam</t>
  </si>
  <si>
    <t>Bahadırlar</t>
  </si>
  <si>
    <t>Salkımlı Mezrası</t>
  </si>
  <si>
    <t>Modanlı</t>
  </si>
  <si>
    <t xml:space="preserve">Yücekonak </t>
  </si>
  <si>
    <t xml:space="preserve">Çanakçı </t>
  </si>
  <si>
    <t xml:space="preserve">Sağın </t>
  </si>
  <si>
    <t xml:space="preserve">Pamuklu </t>
  </si>
  <si>
    <t xml:space="preserve">Bulgurcuk </t>
  </si>
  <si>
    <t xml:space="preserve">Kulundere </t>
  </si>
  <si>
    <t xml:space="preserve">Akbulak </t>
  </si>
  <si>
    <t xml:space="preserve">Tekardıç </t>
  </si>
  <si>
    <t>Öğrendik Köyü</t>
  </si>
  <si>
    <t>Modanlı Köyü</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</si>
</sst>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Red]#,##0.00"/>
    <numFmt numFmtId="165" formatCode="#,##0.00_ ;\-#,##0.00\ "/>
  </numFmts>
  <fonts count="62">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b/>
      <sz val="11"/>
      <name val="Arial"/>
      <family val="2"/>
    </font>
    <font>
      <i/>
      <sz val="10"/>
      <name val="Arial"/>
      <family val="2"/>
      <charset val="162"/>
    </font>
    <font>
      <b/>
      <sz val="11"/>
      <name val="Arial"/>
      <family val="2"/>
      <charset val="162"/>
    </font>
    <font>
      <sz val="8"/>
      <name val="Arial"/>
      <family val="2"/>
      <charset val="162"/>
    </font>
    <font>
      <sz val="11"/>
      <name val="Arial"/>
      <family val="2"/>
      <charset val="162"/>
    </font>
    <font>
      <sz val="10"/>
      <color rgb="FFFF0000"/>
      <name val="Arial"/>
      <family val="2"/>
      <charset val="162"/>
    </font>
    <font>
      <b/>
      <sz val="10"/>
      <color rgb="FFFF0000"/>
      <name val="Arial"/>
      <family val="2"/>
      <charset val="162"/>
    </font>
    <font>
      <b/>
      <sz val="11"/>
      <color indexed="8"/>
      <name val="Calibri"/>
      <family val="2"/>
      <charset val="162"/>
      <scheme val="minor"/>
    </font>
    <font>
      <b/>
      <sz val="11"/>
      <name val="Calibri"/>
      <family val="2"/>
      <charset val="162"/>
      <scheme val="minor"/>
    </font>
    <font>
      <sz val="10"/>
      <color theme="1"/>
      <name val="Calibri"/>
      <family val="2"/>
      <charset val="162"/>
      <scheme val="minor"/>
    </font>
    <font>
      <b/>
      <sz val="10"/>
      <color theme="1"/>
      <name val="Calibri"/>
      <family val="2"/>
      <charset val="162"/>
      <scheme val="minor"/>
    </font>
    <font>
      <sz val="11"/>
      <color rgb="FF000000"/>
      <name val="Calibri"/>
      <family val="2"/>
      <charset val="162"/>
    </font>
    <font>
      <sz val="11"/>
      <name val="Calibri"/>
      <family val="2"/>
      <charset val="162"/>
    </font>
    <font>
      <sz val="9"/>
      <name val="Arial"/>
      <family val="2"/>
      <charset val="162"/>
    </font>
    <font>
      <sz val="9"/>
      <color rgb="FFFF0000"/>
      <name val="Arial"/>
      <family val="2"/>
      <charset val="162"/>
    </font>
    <font>
      <sz val="8"/>
      <color rgb="FFFF0000"/>
      <name val="Arial"/>
      <family val="2"/>
      <charset val="162"/>
    </font>
    <font>
      <b/>
      <sz val="8"/>
      <color rgb="FFFF0000"/>
      <name val="Arial"/>
      <family val="2"/>
      <charset val="162"/>
    </font>
    <font>
      <b/>
      <sz val="9"/>
      <color rgb="FFFF0000"/>
      <name val="Arial"/>
      <family val="2"/>
      <charset val="162"/>
    </font>
    <font>
      <b/>
      <sz val="9"/>
      <name val="Arial"/>
      <family val="2"/>
      <charset val="162"/>
    </font>
    <font>
      <b/>
      <sz val="11"/>
      <color theme="1"/>
      <name val="Calibri"/>
      <family val="2"/>
      <charset val="162"/>
      <scheme val="minor"/>
    </font>
    <font>
      <sz val="11"/>
      <name val="Arial"/>
      <family val="2"/>
    </font>
    <font>
      <b/>
      <sz val="12"/>
      <name val="Arial"/>
      <family val="2"/>
    </font>
    <font>
      <b/>
      <u/>
      <sz val="11"/>
      <name val="Arial"/>
      <family val="2"/>
    </font>
    <font>
      <b/>
      <sz val="11"/>
      <name val="Arial Tur"/>
      <charset val="162"/>
    </font>
    <font>
      <sz val="11"/>
      <color indexed="10"/>
      <name val="Arial"/>
      <family val="2"/>
      <charset val="162"/>
    </font>
    <font>
      <i/>
      <sz val="10"/>
      <name val="Calibri"/>
      <family val="2"/>
      <charset val="162"/>
      <scheme val="minor"/>
    </font>
    <font>
      <sz val="10"/>
      <color theme="1"/>
      <name val="Arial"/>
      <family val="2"/>
      <charset val="162"/>
    </font>
    <font>
      <b/>
      <i/>
      <sz val="10"/>
      <color rgb="FFFF0000"/>
      <name val="Arial"/>
      <family val="2"/>
      <charset val="162"/>
    </font>
    <font>
      <b/>
      <i/>
      <sz val="10"/>
      <name val="Arial"/>
      <family val="2"/>
      <charset val="162"/>
    </font>
    <font>
      <b/>
      <i/>
      <sz val="11"/>
      <color rgb="FFFF0000"/>
      <name val="Calibri"/>
      <family val="2"/>
      <charset val="162"/>
      <scheme val="minor"/>
    </font>
    <font>
      <i/>
      <sz val="11"/>
      <color rgb="FFFF0000"/>
      <name val="Calibri"/>
      <family val="2"/>
      <charset val="162"/>
      <scheme val="minor"/>
    </font>
    <font>
      <b/>
      <sz val="10"/>
      <color theme="1"/>
      <name val="Arial"/>
      <family val="2"/>
      <charset val="162"/>
    </font>
    <font>
      <u/>
      <sz val="11"/>
      <color theme="10"/>
      <name val="Calibri"/>
      <family val="2"/>
      <charset val="162"/>
      <scheme val="minor"/>
    </font>
    <font>
      <b/>
      <i/>
      <sz val="10"/>
      <color rgb="FFFF0000"/>
      <name val="Calibri"/>
      <family val="2"/>
      <charset val="162"/>
      <scheme val="minor"/>
    </font>
    <font>
      <b/>
      <i/>
      <sz val="10"/>
      <color rgb="FFFF0000"/>
      <name val="Arial Tur"/>
      <charset val="162"/>
    </font>
    <font>
      <b/>
      <i/>
      <sz val="11"/>
      <color rgb="FFFF0000"/>
      <name val="Arial"/>
      <family val="2"/>
      <charset val="162"/>
    </font>
    <font>
      <i/>
      <sz val="9"/>
      <name val="Calibri"/>
      <family val="2"/>
      <charset val="162"/>
      <scheme val="minor"/>
    </font>
    <font>
      <sz val="9"/>
      <color theme="1"/>
      <name val="Arial TUR"/>
    </font>
    <font>
      <b/>
      <i/>
      <sz val="9"/>
      <color rgb="FFFF0000"/>
      <name val="Calibri"/>
      <family val="2"/>
      <charset val="162"/>
      <scheme val="minor"/>
    </font>
    <font>
      <b/>
      <sz val="9"/>
      <color rgb="FFFF0000"/>
      <name val="Arial TUR"/>
    </font>
    <font>
      <u/>
      <sz val="8"/>
      <color theme="10"/>
      <name val="Calibri"/>
      <family val="2"/>
      <charset val="162"/>
      <scheme val="minor"/>
    </font>
    <font>
      <i/>
      <sz val="16"/>
      <name val="Calibri"/>
      <family val="2"/>
      <charset val="162"/>
      <scheme val="minor"/>
    </font>
    <font>
      <i/>
      <sz val="16"/>
      <color theme="1"/>
      <name val="Calibri"/>
      <family val="2"/>
      <charset val="162"/>
      <scheme val="minor"/>
    </font>
    <font>
      <b/>
      <i/>
      <sz val="16"/>
      <color theme="1"/>
      <name val="Calibri"/>
      <family val="2"/>
      <charset val="162"/>
      <scheme val="minor"/>
    </font>
    <font>
      <vertAlign val="superscript"/>
      <sz val="10"/>
      <name val="Arial"/>
      <family val="2"/>
      <charset val="162"/>
    </font>
    <font>
      <sz val="11"/>
      <color theme="1"/>
      <name val="Times New Roman"/>
      <family val="1"/>
      <charset val="162"/>
    </font>
    <font>
      <b/>
      <sz val="12"/>
      <color rgb="FF000000"/>
      <name val="Times New Roman"/>
      <family val="1"/>
      <charset val="162"/>
    </font>
    <font>
      <b/>
      <sz val="7"/>
      <color rgb="FF000000"/>
      <name val="Times New Roman"/>
      <family val="1"/>
      <charset val="162"/>
    </font>
    <font>
      <sz val="12"/>
      <color rgb="FF000000"/>
      <name val="Times New Roman"/>
      <family val="1"/>
      <charset val="162"/>
    </font>
    <font>
      <sz val="12"/>
      <name val="Cambria"/>
      <family val="1"/>
      <charset val="162"/>
    </font>
    <font>
      <sz val="11"/>
      <color theme="1"/>
      <name val="Calibri"/>
      <family val="2"/>
      <charset val="162"/>
      <scheme val="minor"/>
    </font>
    <font>
      <sz val="11"/>
      <name val="Calibri"/>
      <family val="2"/>
      <charset val="162"/>
      <scheme val="minor"/>
    </font>
    <font>
      <b/>
      <sz val="10"/>
      <name val="Arial Tur"/>
      <charset val="162"/>
    </font>
    <font>
      <sz val="11"/>
      <color theme="1"/>
      <name val="Arial TUR"/>
    </font>
    <font>
      <b/>
      <i/>
      <sz val="22"/>
      <color theme="0"/>
      <name val="Bahnschrift Light SemiCondensed"/>
      <family val="2"/>
      <charset val="162"/>
    </font>
    <font>
      <b/>
      <sz val="16"/>
      <name val="Arial"/>
      <family val="2"/>
      <charset val="162"/>
    </font>
  </fonts>
  <fills count="1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rgb="FF99000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thin">
        <color rgb="FF000000"/>
      </bottom>
      <diagonal/>
    </border>
    <border>
      <left style="thin">
        <color indexed="64"/>
      </left>
      <right style="medium">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1" fillId="0" borderId="0"/>
    <xf numFmtId="0" fontId="2" fillId="0" borderId="0"/>
    <xf numFmtId="0" fontId="38" fillId="0" borderId="0" applyNumberFormat="0" applyFill="0" applyBorder="0" applyAlignment="0" applyProtection="0"/>
    <xf numFmtId="0" fontId="2" fillId="0" borderId="0"/>
    <xf numFmtId="44" fontId="56" fillId="0" borderId="0" applyFont="0" applyFill="0" applyBorder="0" applyAlignment="0" applyProtection="0"/>
  </cellStyleXfs>
  <cellXfs count="934">
    <xf numFmtId="0" fontId="0" fillId="0" borderId="0" xfId="0"/>
    <xf numFmtId="0" fontId="2" fillId="0" borderId="0" xfId="2" applyFont="1"/>
    <xf numFmtId="0" fontId="2" fillId="0" borderId="2" xfId="2" applyFont="1" applyFill="1" applyBorder="1"/>
    <xf numFmtId="0" fontId="3" fillId="0" borderId="3" xfId="2" applyFont="1" applyFill="1" applyBorder="1" applyAlignment="1">
      <alignment horizontal="left"/>
    </xf>
    <xf numFmtId="0" fontId="2" fillId="0" borderId="3" xfId="2" applyFont="1" applyFill="1" applyBorder="1"/>
    <xf numFmtId="0" fontId="2" fillId="0" borderId="4" xfId="2" applyFont="1" applyFill="1" applyBorder="1"/>
    <xf numFmtId="0" fontId="2" fillId="0" borderId="5" xfId="2" applyFont="1" applyBorder="1"/>
    <xf numFmtId="0" fontId="2" fillId="0" borderId="6" xfId="2" applyFont="1" applyBorder="1"/>
    <xf numFmtId="0" fontId="4" fillId="0" borderId="5" xfId="2" applyFont="1" applyBorder="1"/>
    <xf numFmtId="0" fontId="4" fillId="0" borderId="0" xfId="2" applyFont="1" applyBorder="1"/>
    <xf numFmtId="0" fontId="4" fillId="0" borderId="0" xfId="2" applyFont="1"/>
    <xf numFmtId="0" fontId="4" fillId="0" borderId="7" xfId="2" applyFont="1" applyBorder="1"/>
    <xf numFmtId="0" fontId="4" fillId="0" borderId="0" xfId="2" applyFont="1" applyFill="1" applyBorder="1" applyAlignment="1">
      <alignment vertical="center"/>
    </xf>
    <xf numFmtId="0" fontId="4" fillId="0" borderId="6" xfId="2" applyFont="1" applyBorder="1"/>
    <xf numFmtId="0" fontId="4" fillId="0" borderId="8" xfId="2" applyFont="1" applyFill="1" applyBorder="1" applyAlignment="1">
      <alignment vertical="center"/>
    </xf>
    <xf numFmtId="0" fontId="2" fillId="0" borderId="0" xfId="2" applyFont="1" applyBorder="1"/>
    <xf numFmtId="0" fontId="2" fillId="0" borderId="2" xfId="2" applyFont="1" applyBorder="1"/>
    <xf numFmtId="0" fontId="4" fillId="0" borderId="3" xfId="2" applyFont="1" applyBorder="1"/>
    <xf numFmtId="0" fontId="2" fillId="0" borderId="3" xfId="2" applyFont="1" applyBorder="1"/>
    <xf numFmtId="0" fontId="2" fillId="0" borderId="4" xfId="2" applyFont="1" applyBorder="1"/>
    <xf numFmtId="0" fontId="2" fillId="0" borderId="13" xfId="2" applyFont="1" applyBorder="1" applyAlignment="1">
      <alignment horizontal="left"/>
    </xf>
    <xf numFmtId="0" fontId="2" fillId="0" borderId="1" xfId="2" applyFont="1" applyBorder="1"/>
    <xf numFmtId="0" fontId="2" fillId="0" borderId="18" xfId="2" applyFont="1" applyBorder="1" applyAlignment="1">
      <alignment horizontal="left"/>
    </xf>
    <xf numFmtId="0" fontId="2" fillId="0" borderId="19" xfId="2" applyFont="1" applyBorder="1" applyAlignment="1">
      <alignment horizontal="left"/>
    </xf>
    <xf numFmtId="0" fontId="2" fillId="0" borderId="22" xfId="2" applyFont="1" applyBorder="1" applyAlignment="1">
      <alignment horizontal="left"/>
    </xf>
    <xf numFmtId="0" fontId="2" fillId="0" borderId="23" xfId="2" applyFont="1" applyBorder="1" applyAlignment="1">
      <alignment horizontal="left"/>
    </xf>
    <xf numFmtId="0" fontId="2" fillId="0" borderId="0" xfId="2" applyFont="1" applyBorder="1" applyAlignment="1">
      <alignment horizontal="center"/>
    </xf>
    <xf numFmtId="0" fontId="2" fillId="0" borderId="6" xfId="2" applyFont="1" applyBorder="1" applyAlignment="1">
      <alignment horizontal="center"/>
    </xf>
    <xf numFmtId="0" fontId="2" fillId="0" borderId="0" xfId="2" applyFont="1" applyBorder="1" applyAlignment="1">
      <alignment horizontal="left"/>
    </xf>
    <xf numFmtId="0" fontId="2" fillId="0" borderId="26" xfId="2" applyFont="1" applyBorder="1"/>
    <xf numFmtId="0" fontId="2" fillId="0" borderId="27" xfId="2" applyFont="1" applyBorder="1"/>
    <xf numFmtId="0" fontId="2" fillId="0" borderId="28" xfId="2" applyFont="1" applyBorder="1"/>
    <xf numFmtId="0" fontId="2" fillId="0" borderId="27" xfId="2" applyFont="1" applyBorder="1" applyAlignment="1">
      <alignment horizontal="center"/>
    </xf>
    <xf numFmtId="0" fontId="2" fillId="0" borderId="28" xfId="2" applyFont="1" applyBorder="1" applyAlignment="1">
      <alignment horizontal="center"/>
    </xf>
    <xf numFmtId="0" fontId="4" fillId="0" borderId="3" xfId="2" applyFont="1" applyFill="1" applyBorder="1"/>
    <xf numFmtId="0" fontId="2" fillId="0" borderId="6" xfId="2" applyFont="1" applyFill="1" applyBorder="1"/>
    <xf numFmtId="0" fontId="2" fillId="0" borderId="5" xfId="2" applyFont="1" applyFill="1" applyBorder="1"/>
    <xf numFmtId="0" fontId="2" fillId="0" borderId="0" xfId="2" applyFont="1" applyFill="1" applyBorder="1"/>
    <xf numFmtId="0" fontId="4" fillId="0" borderId="5" xfId="2" applyFont="1" applyFill="1" applyBorder="1"/>
    <xf numFmtId="4" fontId="4" fillId="2" borderId="1" xfId="2" applyNumberFormat="1" applyFont="1" applyFill="1" applyBorder="1" applyAlignment="1">
      <alignment horizontal="center" vertical="center"/>
    </xf>
    <xf numFmtId="0" fontId="4" fillId="2" borderId="34" xfId="2" applyFont="1" applyFill="1" applyBorder="1" applyAlignment="1">
      <alignment horizontal="center" vertical="center"/>
    </xf>
    <xf numFmtId="0" fontId="2" fillId="0" borderId="13" xfId="2" applyFont="1" applyFill="1" applyBorder="1" applyAlignment="1">
      <alignment horizontal="left"/>
    </xf>
    <xf numFmtId="0" fontId="2" fillId="0" borderId="1" xfId="2" applyFont="1" applyFill="1" applyBorder="1" applyAlignment="1">
      <alignment horizontal="left"/>
    </xf>
    <xf numFmtId="3" fontId="2" fillId="0" borderId="1" xfId="2" applyNumberFormat="1" applyFont="1" applyFill="1" applyBorder="1" applyAlignment="1">
      <alignment horizontal="center"/>
    </xf>
    <xf numFmtId="0" fontId="2" fillId="0" borderId="14" xfId="2" applyFont="1" applyFill="1" applyBorder="1" applyAlignment="1"/>
    <xf numFmtId="0" fontId="2" fillId="0" borderId="1" xfId="2" applyFont="1" applyFill="1" applyBorder="1" applyAlignment="1"/>
    <xf numFmtId="0" fontId="2" fillId="0" borderId="34" xfId="2" applyFont="1" applyFill="1" applyBorder="1"/>
    <xf numFmtId="0" fontId="2" fillId="0" borderId="18" xfId="2" applyFont="1" applyFill="1" applyBorder="1" applyAlignment="1">
      <alignment horizontal="left"/>
    </xf>
    <xf numFmtId="0" fontId="2" fillId="0" borderId="19" xfId="2" applyFont="1" applyFill="1" applyBorder="1" applyAlignment="1">
      <alignment horizontal="left"/>
    </xf>
    <xf numFmtId="3" fontId="2" fillId="0" borderId="19" xfId="2" applyNumberFormat="1" applyFont="1" applyFill="1" applyBorder="1" applyAlignment="1">
      <alignment horizontal="center"/>
    </xf>
    <xf numFmtId="0" fontId="2" fillId="0" borderId="1" xfId="2" applyFont="1" applyFill="1" applyBorder="1" applyAlignment="1">
      <alignment horizontal="center"/>
    </xf>
    <xf numFmtId="4" fontId="2" fillId="0" borderId="20" xfId="2" applyNumberFormat="1" applyFont="1" applyBorder="1" applyAlignment="1">
      <alignment horizontal="right"/>
    </xf>
    <xf numFmtId="0" fontId="2" fillId="0" borderId="35" xfId="2" applyFont="1" applyFill="1" applyBorder="1"/>
    <xf numFmtId="0" fontId="2" fillId="0" borderId="22" xfId="2" applyFont="1" applyFill="1" applyBorder="1" applyAlignment="1">
      <alignment horizontal="left"/>
    </xf>
    <xf numFmtId="0" fontId="2" fillId="0" borderId="23" xfId="2" applyFont="1" applyFill="1" applyBorder="1" applyAlignment="1">
      <alignment horizontal="left"/>
    </xf>
    <xf numFmtId="3" fontId="2" fillId="0" borderId="23" xfId="2" applyNumberFormat="1" applyFont="1" applyFill="1" applyBorder="1" applyAlignment="1">
      <alignment horizontal="center"/>
    </xf>
    <xf numFmtId="3" fontId="2" fillId="0" borderId="24" xfId="2" applyNumberFormat="1" applyFont="1" applyFill="1" applyBorder="1" applyAlignment="1"/>
    <xf numFmtId="0" fontId="2" fillId="0" borderId="36" xfId="2" applyFont="1" applyFill="1" applyBorder="1"/>
    <xf numFmtId="0" fontId="2" fillId="0" borderId="26" xfId="2" applyFont="1" applyFill="1" applyBorder="1"/>
    <xf numFmtId="0" fontId="2" fillId="0" borderId="27" xfId="2" applyFont="1" applyFill="1" applyBorder="1" applyAlignment="1">
      <alignment horizontal="left"/>
    </xf>
    <xf numFmtId="3" fontId="2" fillId="0" borderId="27" xfId="2" applyNumberFormat="1" applyFont="1" applyFill="1" applyBorder="1" applyAlignment="1">
      <alignment horizontal="center"/>
    </xf>
    <xf numFmtId="3" fontId="2" fillId="0" borderId="27" xfId="2" applyNumberFormat="1" applyFont="1" applyFill="1" applyBorder="1" applyAlignment="1">
      <alignment horizontal="right"/>
    </xf>
    <xf numFmtId="3" fontId="2" fillId="0" borderId="2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 xfId="2" applyNumberFormat="1" applyFont="1" applyBorder="1" applyAlignment="1">
      <alignment horizontal="right"/>
    </xf>
    <xf numFmtId="0" fontId="2" fillId="0" borderId="19" xfId="2" applyFont="1" applyFill="1" applyBorder="1" applyAlignment="1">
      <alignment horizontal="center"/>
    </xf>
    <xf numFmtId="4" fontId="2" fillId="0" borderId="19" xfId="2" applyNumberFormat="1" applyFont="1" applyBorder="1" applyAlignment="1">
      <alignment horizontal="right"/>
    </xf>
    <xf numFmtId="3" fontId="2" fillId="0" borderId="23" xfId="2" applyNumberFormat="1" applyFont="1" applyFill="1" applyBorder="1" applyAlignment="1">
      <alignment horizontal="right"/>
    </xf>
    <xf numFmtId="4" fontId="2" fillId="0" borderId="23" xfId="2" applyNumberFormat="1" applyFont="1" applyBorder="1" applyAlignment="1">
      <alignment horizontal="right"/>
    </xf>
    <xf numFmtId="3" fontId="2" fillId="0" borderId="6" xfId="2" applyNumberFormat="1" applyFont="1" applyFill="1" applyBorder="1" applyAlignment="1">
      <alignment horizontal="right"/>
    </xf>
    <xf numFmtId="0" fontId="2" fillId="0" borderId="37" xfId="2" applyFont="1" applyFill="1" applyBorder="1"/>
    <xf numFmtId="0" fontId="2" fillId="0" borderId="5" xfId="2" applyFont="1" applyBorder="1" applyAlignment="1">
      <alignment vertical="center"/>
    </xf>
    <xf numFmtId="0" fontId="2" fillId="0" borderId="2" xfId="2" applyFont="1" applyBorder="1" applyAlignment="1">
      <alignment vertical="center"/>
    </xf>
    <xf numFmtId="0" fontId="4" fillId="0" borderId="3" xfId="2" applyFont="1" applyFill="1" applyBorder="1" applyAlignment="1">
      <alignment vertical="center"/>
    </xf>
    <xf numFmtId="0" fontId="2" fillId="0" borderId="3" xfId="2" applyFont="1" applyFill="1" applyBorder="1" applyAlignment="1">
      <alignment vertical="center"/>
    </xf>
    <xf numFmtId="0" fontId="2" fillId="0" borderId="29" xfId="2" applyFont="1" applyFill="1" applyBorder="1" applyAlignment="1">
      <alignment vertical="center"/>
    </xf>
    <xf numFmtId="0" fontId="4" fillId="2" borderId="33" xfId="2" applyFont="1" applyFill="1" applyBorder="1" applyAlignment="1">
      <alignment horizontal="center" vertical="center" wrapText="1"/>
    </xf>
    <xf numFmtId="0" fontId="2" fillId="0" borderId="6" xfId="2" applyFont="1" applyBorder="1" applyAlignment="1">
      <alignment vertical="center"/>
    </xf>
    <xf numFmtId="0" fontId="2" fillId="0" borderId="14" xfId="2" applyFont="1" applyFill="1" applyBorder="1" applyAlignment="1">
      <alignment vertical="center"/>
    </xf>
    <xf numFmtId="0" fontId="2" fillId="0" borderId="8" xfId="2" applyFont="1" applyFill="1" applyBorder="1" applyAlignment="1">
      <alignment vertical="center"/>
    </xf>
    <xf numFmtId="4" fontId="2" fillId="0" borderId="34" xfId="2" applyNumberFormat="1" applyFont="1" applyFill="1" applyBorder="1" applyAlignment="1">
      <alignment horizontal="right"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4" fillId="0" borderId="14" xfId="2" applyFont="1" applyFill="1" applyBorder="1" applyAlignment="1">
      <alignment vertical="center"/>
    </xf>
    <xf numFmtId="0" fontId="2" fillId="0" borderId="26" xfId="2" applyFont="1" applyBorder="1" applyAlignment="1">
      <alignment vertical="center"/>
    </xf>
    <xf numFmtId="0" fontId="2" fillId="0" borderId="27" xfId="2" applyFont="1" applyFill="1" applyBorder="1" applyAlignment="1">
      <alignment horizontal="left" vertical="center"/>
    </xf>
    <xf numFmtId="0" fontId="4" fillId="0" borderId="27" xfId="2" applyFont="1" applyFill="1" applyBorder="1" applyAlignment="1">
      <alignment horizontal="left" vertical="center"/>
    </xf>
    <xf numFmtId="0" fontId="2" fillId="0" borderId="27" xfId="2" applyFont="1" applyFill="1" applyBorder="1" applyAlignment="1">
      <alignment vertical="center"/>
    </xf>
    <xf numFmtId="0" fontId="2" fillId="4" borderId="28" xfId="2" applyFont="1" applyFill="1" applyBorder="1" applyAlignment="1">
      <alignment vertical="center"/>
    </xf>
    <xf numFmtId="0" fontId="4" fillId="0" borderId="2" xfId="2" applyFont="1" applyFill="1" applyBorder="1"/>
    <xf numFmtId="0" fontId="4" fillId="0" borderId="3" xfId="2" applyFont="1" applyFill="1" applyBorder="1" applyAlignment="1">
      <alignment horizontal="left"/>
    </xf>
    <xf numFmtId="0" fontId="4" fillId="0" borderId="4" xfId="2" applyFont="1" applyFill="1" applyBorder="1"/>
    <xf numFmtId="0" fontId="4" fillId="0" borderId="6" xfId="2" applyFont="1" applyFill="1" applyBorder="1"/>
    <xf numFmtId="0" fontId="2" fillId="0" borderId="5" xfId="2" applyFont="1" applyFill="1" applyBorder="1" applyAlignment="1">
      <alignment vertical="center"/>
    </xf>
    <xf numFmtId="0" fontId="2" fillId="0" borderId="0" xfId="2" applyFont="1" applyFill="1" applyBorder="1" applyAlignment="1">
      <alignment vertical="center"/>
    </xf>
    <xf numFmtId="0" fontId="2" fillId="0" borderId="6" xfId="2" applyFont="1" applyFill="1" applyBorder="1" applyAlignment="1">
      <alignment vertical="center"/>
    </xf>
    <xf numFmtId="0" fontId="2" fillId="2" borderId="14" xfId="2" applyFont="1" applyFill="1" applyBorder="1" applyAlignment="1">
      <alignment horizontal="left" vertical="center"/>
    </xf>
    <xf numFmtId="0" fontId="2" fillId="2" borderId="8" xfId="2" applyFont="1" applyFill="1" applyBorder="1" applyAlignment="1">
      <alignment horizontal="left" vertical="center"/>
    </xf>
    <xf numFmtId="0" fontId="2" fillId="2" borderId="30" xfId="2" applyFont="1" applyFill="1" applyBorder="1" applyAlignment="1">
      <alignment horizontal="left" vertical="center"/>
    </xf>
    <xf numFmtId="0" fontId="2" fillId="2" borderId="15" xfId="2" applyFont="1" applyFill="1" applyBorder="1" applyAlignment="1">
      <alignment horizontal="left" vertical="center"/>
    </xf>
    <xf numFmtId="0" fontId="4" fillId="2" borderId="15" xfId="2" applyFont="1" applyFill="1" applyBorder="1" applyAlignment="1">
      <alignment horizontal="left" vertical="center"/>
    </xf>
    <xf numFmtId="0" fontId="2" fillId="0" borderId="26" xfId="2" applyFont="1" applyFill="1" applyBorder="1" applyAlignment="1">
      <alignment vertical="center"/>
    </xf>
    <xf numFmtId="0" fontId="2" fillId="0" borderId="27" xfId="2" applyFont="1" applyFill="1" applyBorder="1"/>
    <xf numFmtId="0" fontId="2" fillId="4" borderId="28" xfId="2" applyFont="1" applyFill="1" applyBorder="1" applyAlignment="1">
      <alignment horizontal="center" vertical="center"/>
    </xf>
    <xf numFmtId="0" fontId="2" fillId="2" borderId="1" xfId="2" applyFont="1" applyFill="1" applyBorder="1"/>
    <xf numFmtId="0" fontId="4" fillId="2" borderId="1" xfId="2" applyFont="1" applyFill="1" applyBorder="1"/>
    <xf numFmtId="0" fontId="4" fillId="0" borderId="5" xfId="2" applyFont="1" applyFill="1" applyBorder="1" applyAlignment="1">
      <alignment vertical="center"/>
    </xf>
    <xf numFmtId="0" fontId="2" fillId="2" borderId="1" xfId="2" applyFont="1" applyFill="1" applyBorder="1" applyAlignment="1">
      <alignment horizontal="left" vertical="center"/>
    </xf>
    <xf numFmtId="0" fontId="4" fillId="0" borderId="6" xfId="2" applyFont="1" applyFill="1" applyBorder="1" applyAlignment="1">
      <alignment vertical="center"/>
    </xf>
    <xf numFmtId="0" fontId="2" fillId="2" borderId="1" xfId="2" applyFont="1" applyFill="1" applyBorder="1" applyAlignment="1">
      <alignment vertical="center"/>
    </xf>
    <xf numFmtId="0" fontId="4" fillId="2" borderId="1" xfId="2" applyFont="1" applyFill="1" applyBorder="1" applyAlignment="1">
      <alignment horizontal="left" vertical="center"/>
    </xf>
    <xf numFmtId="0" fontId="4" fillId="2" borderId="23" xfId="2" applyFont="1" applyFill="1" applyBorder="1" applyAlignment="1">
      <alignment horizontal="left" vertical="center"/>
    </xf>
    <xf numFmtId="0" fontId="2" fillId="2" borderId="23" xfId="2" applyFont="1" applyFill="1" applyBorder="1" applyAlignment="1">
      <alignment horizontal="left" vertical="center"/>
    </xf>
    <xf numFmtId="0" fontId="2" fillId="0" borderId="0" xfId="2" applyFont="1" applyBorder="1" applyAlignment="1">
      <alignment vertical="center"/>
    </xf>
    <xf numFmtId="0" fontId="2" fillId="4" borderId="0" xfId="2" applyFont="1" applyFill="1" applyBorder="1" applyAlignment="1">
      <alignment vertical="center"/>
    </xf>
    <xf numFmtId="4" fontId="2" fillId="0" borderId="34" xfId="2" applyNumberFormat="1" applyFont="1" applyBorder="1" applyAlignment="1">
      <alignment horizontal="right"/>
    </xf>
    <xf numFmtId="0" fontId="2" fillId="0" borderId="26" xfId="2" applyFont="1" applyFill="1" applyBorder="1" applyAlignment="1">
      <alignment horizontal="left"/>
    </xf>
    <xf numFmtId="0" fontId="6" fillId="0" borderId="7" xfId="2" applyFont="1" applyBorder="1"/>
    <xf numFmtId="0" fontId="6" fillId="0" borderId="0" xfId="2" applyFont="1" applyBorder="1"/>
    <xf numFmtId="0" fontId="4" fillId="0" borderId="0" xfId="2" applyFont="1" applyBorder="1" applyAlignment="1">
      <alignment horizontal="justify"/>
    </xf>
    <xf numFmtId="2" fontId="2" fillId="0" borderId="5" xfId="2" applyNumberFormat="1" applyFont="1" applyBorder="1" applyAlignment="1">
      <alignment horizontal="left" vertical="center"/>
    </xf>
    <xf numFmtId="0" fontId="4" fillId="2" borderId="14" xfId="2" applyFont="1" applyFill="1" applyBorder="1" applyAlignment="1">
      <alignment horizontal="center" vertical="center" wrapText="1"/>
    </xf>
    <xf numFmtId="0" fontId="2" fillId="0" borderId="0" xfId="2" applyFont="1" applyBorder="1" applyAlignment="1"/>
    <xf numFmtId="0" fontId="2" fillId="0" borderId="6" xfId="2" applyFont="1" applyFill="1" applyBorder="1" applyAlignment="1">
      <alignment vertical="center" wrapText="1"/>
    </xf>
    <xf numFmtId="0" fontId="2" fillId="0" borderId="2" xfId="2" applyFont="1" applyFill="1" applyBorder="1" applyAlignment="1">
      <alignment horizontal="left"/>
    </xf>
    <xf numFmtId="0" fontId="2" fillId="0" borderId="3" xfId="2" applyFont="1" applyFill="1" applyBorder="1" applyAlignment="1">
      <alignment horizontal="left"/>
    </xf>
    <xf numFmtId="3" fontId="2" fillId="0" borderId="3" xfId="2" applyNumberFormat="1" applyFont="1" applyFill="1" applyBorder="1" applyAlignment="1">
      <alignment horizontal="center"/>
    </xf>
    <xf numFmtId="3" fontId="2" fillId="0" borderId="3" xfId="2" applyNumberFormat="1" applyFont="1" applyFill="1" applyBorder="1" applyAlignment="1"/>
    <xf numFmtId="4" fontId="2" fillId="0" borderId="3" xfId="2" applyNumberFormat="1" applyFont="1" applyBorder="1" applyAlignment="1">
      <alignment horizontal="right"/>
    </xf>
    <xf numFmtId="0" fontId="4" fillId="2" borderId="13" xfId="2" applyFont="1" applyFill="1" applyBorder="1" applyAlignment="1">
      <alignment horizontal="center" vertical="center" wrapText="1"/>
    </xf>
    <xf numFmtId="0" fontId="2" fillId="0" borderId="6" xfId="2" applyFont="1" applyFill="1" applyBorder="1" applyAlignment="1">
      <alignment horizontal="left" vertical="center" wrapText="1"/>
    </xf>
    <xf numFmtId="0" fontId="2" fillId="0" borderId="27" xfId="2" applyFont="1" applyFill="1" applyBorder="1" applyAlignment="1">
      <alignment horizontal="left" vertical="center" wrapText="1"/>
    </xf>
    <xf numFmtId="0" fontId="4" fillId="2" borderId="13" xfId="2" applyFont="1" applyFill="1" applyBorder="1" applyAlignment="1">
      <alignment horizontal="center"/>
    </xf>
    <xf numFmtId="4" fontId="2" fillId="0" borderId="21" xfId="2" applyNumberFormat="1" applyFont="1" applyBorder="1" applyAlignment="1">
      <alignment horizontal="center"/>
    </xf>
    <xf numFmtId="0" fontId="4" fillId="0" borderId="19" xfId="2" applyFont="1" applyBorder="1" applyAlignment="1">
      <alignment horizontal="center"/>
    </xf>
    <xf numFmtId="4" fontId="4" fillId="0" borderId="21" xfId="2" applyNumberFormat="1" applyFont="1" applyBorder="1" applyAlignment="1">
      <alignment horizontal="center"/>
    </xf>
    <xf numFmtId="0" fontId="4" fillId="2" borderId="18" xfId="2" applyFont="1" applyFill="1" applyBorder="1" applyAlignment="1">
      <alignment horizontal="center"/>
    </xf>
    <xf numFmtId="3" fontId="2" fillId="0" borderId="1" xfId="2" applyNumberFormat="1" applyFont="1" applyBorder="1" applyAlignment="1">
      <alignment horizontal="left"/>
    </xf>
    <xf numFmtId="4" fontId="4" fillId="4" borderId="14" xfId="2" applyNumberFormat="1" applyFont="1" applyFill="1" applyBorder="1" applyAlignment="1">
      <alignment horizontal="center" vertical="center"/>
    </xf>
    <xf numFmtId="0" fontId="4" fillId="4" borderId="34" xfId="2" applyFont="1" applyFill="1" applyBorder="1" applyAlignment="1">
      <alignment horizontal="center" vertical="center"/>
    </xf>
    <xf numFmtId="0" fontId="4" fillId="0" borderId="20" xfId="2" applyFont="1" applyFill="1" applyBorder="1" applyAlignment="1">
      <alignment horizontal="center"/>
    </xf>
    <xf numFmtId="4" fontId="4" fillId="0" borderId="1" xfId="2" applyNumberFormat="1" applyFont="1" applyFill="1" applyBorder="1" applyAlignment="1">
      <alignment horizontal="center"/>
    </xf>
    <xf numFmtId="0" fontId="19" fillId="0" borderId="0" xfId="2" applyFont="1" applyBorder="1"/>
    <xf numFmtId="0" fontId="19" fillId="0" borderId="0" xfId="2" applyFont="1" applyBorder="1" applyAlignment="1">
      <alignment horizontal="center"/>
    </xf>
    <xf numFmtId="0" fontId="19" fillId="0" borderId="6" xfId="2" applyFont="1" applyBorder="1" applyAlignment="1">
      <alignment horizontal="center"/>
    </xf>
    <xf numFmtId="0" fontId="19" fillId="0" borderId="6" xfId="2" applyFont="1" applyBorder="1"/>
    <xf numFmtId="0" fontId="19" fillId="0" borderId="0" xfId="2" applyFont="1" applyBorder="1" applyAlignment="1">
      <alignment horizontal="left"/>
    </xf>
    <xf numFmtId="3" fontId="19" fillId="0" borderId="0" xfId="2" applyNumberFormat="1" applyFont="1" applyBorder="1" applyAlignment="1">
      <alignment horizontal="center"/>
    </xf>
    <xf numFmtId="3" fontId="19" fillId="0" borderId="0" xfId="2" applyNumberFormat="1" applyFont="1" applyBorder="1" applyAlignment="1">
      <alignment horizontal="right"/>
    </xf>
    <xf numFmtId="3" fontId="19" fillId="0" borderId="6" xfId="2" applyNumberFormat="1" applyFont="1" applyBorder="1" applyAlignment="1">
      <alignment horizontal="right"/>
    </xf>
    <xf numFmtId="0" fontId="9" fillId="0" borderId="0" xfId="2" applyFont="1" applyBorder="1"/>
    <xf numFmtId="0" fontId="9" fillId="0" borderId="0" xfId="2" applyFont="1" applyBorder="1" applyAlignment="1">
      <alignment horizontal="center"/>
    </xf>
    <xf numFmtId="0" fontId="9" fillId="0" borderId="6" xfId="2" applyFont="1" applyBorder="1" applyAlignment="1">
      <alignment horizontal="center"/>
    </xf>
    <xf numFmtId="0" fontId="9" fillId="0" borderId="6" xfId="2" applyFont="1" applyBorder="1"/>
    <xf numFmtId="0" fontId="9" fillId="0" borderId="0" xfId="2" applyFont="1" applyBorder="1" applyAlignment="1">
      <alignment horizontal="left"/>
    </xf>
    <xf numFmtId="3" fontId="9" fillId="0" borderId="0" xfId="2" applyNumberFormat="1" applyFont="1" applyBorder="1" applyAlignment="1">
      <alignment horizontal="center"/>
    </xf>
    <xf numFmtId="3" fontId="9" fillId="0" borderId="0" xfId="2" applyNumberFormat="1" applyFont="1" applyBorder="1" applyAlignment="1">
      <alignment horizontal="right"/>
    </xf>
    <xf numFmtId="3" fontId="9" fillId="0" borderId="6" xfId="2" applyNumberFormat="1" applyFont="1" applyBorder="1" applyAlignment="1">
      <alignment horizontal="right"/>
    </xf>
    <xf numFmtId="0" fontId="9" fillId="0" borderId="0" xfId="2" applyFont="1"/>
    <xf numFmtId="0" fontId="9" fillId="0" borderId="0" xfId="2" applyFont="1" applyBorder="1" applyAlignment="1"/>
    <xf numFmtId="0" fontId="9" fillId="0" borderId="27" xfId="2" applyFont="1" applyBorder="1"/>
    <xf numFmtId="0" fontId="9" fillId="0" borderId="28" xfId="2" applyFont="1" applyBorder="1"/>
    <xf numFmtId="0" fontId="9" fillId="0" borderId="27" xfId="2" applyFont="1" applyBorder="1" applyAlignment="1">
      <alignment horizontal="center"/>
    </xf>
    <xf numFmtId="0" fontId="9" fillId="0" borderId="28" xfId="2" applyFont="1" applyBorder="1" applyAlignment="1">
      <alignment horizontal="center"/>
    </xf>
    <xf numFmtId="0" fontId="19" fillId="0" borderId="4" xfId="2" applyFont="1" applyFill="1" applyBorder="1"/>
    <xf numFmtId="0" fontId="19" fillId="0" borderId="26" xfId="2" applyFont="1" applyFill="1" applyBorder="1" applyAlignment="1">
      <alignment horizontal="left"/>
    </xf>
    <xf numFmtId="0" fontId="19" fillId="0" borderId="27" xfId="2" applyFont="1" applyFill="1" applyBorder="1" applyAlignment="1">
      <alignment horizontal="left"/>
    </xf>
    <xf numFmtId="3" fontId="19" fillId="0" borderId="27" xfId="2" applyNumberFormat="1" applyFont="1" applyFill="1" applyBorder="1" applyAlignment="1">
      <alignment horizontal="center"/>
    </xf>
    <xf numFmtId="3" fontId="19" fillId="0" borderId="27" xfId="2" applyNumberFormat="1" applyFont="1" applyFill="1" applyBorder="1" applyAlignment="1">
      <alignment horizontal="right"/>
    </xf>
    <xf numFmtId="3" fontId="19" fillId="0" borderId="28" xfId="2" applyNumberFormat="1" applyFont="1" applyFill="1" applyBorder="1" applyAlignment="1">
      <alignment horizontal="right"/>
    </xf>
    <xf numFmtId="0" fontId="19" fillId="0" borderId="0" xfId="2" applyFont="1"/>
    <xf numFmtId="0" fontId="19" fillId="0" borderId="0" xfId="2" applyFont="1" applyBorder="1" applyAlignment="1"/>
    <xf numFmtId="0" fontId="19" fillId="0" borderId="27" xfId="2" applyFont="1" applyBorder="1"/>
    <xf numFmtId="0" fontId="19" fillId="0" borderId="27" xfId="2" applyFont="1" applyBorder="1" applyAlignment="1">
      <alignment horizontal="center"/>
    </xf>
    <xf numFmtId="0" fontId="19" fillId="0" borderId="28" xfId="2" applyFont="1" applyBorder="1" applyAlignment="1">
      <alignment horizontal="center"/>
    </xf>
    <xf numFmtId="0" fontId="24" fillId="0" borderId="3" xfId="2" applyFont="1" applyFill="1" applyBorder="1"/>
    <xf numFmtId="0" fontId="19" fillId="0" borderId="3" xfId="2" applyFont="1" applyFill="1" applyBorder="1"/>
    <xf numFmtId="0" fontId="19" fillId="0" borderId="6" xfId="2" applyFont="1" applyFill="1" applyBorder="1"/>
    <xf numFmtId="0" fontId="2" fillId="4" borderId="1" xfId="2" applyFont="1" applyFill="1" applyBorder="1" applyAlignment="1">
      <alignment horizontal="center" vertical="center" wrapText="1"/>
    </xf>
    <xf numFmtId="0" fontId="4" fillId="0" borderId="7" xfId="2" applyFont="1" applyBorder="1" applyAlignment="1">
      <alignment horizontal="center"/>
    </xf>
    <xf numFmtId="4" fontId="2" fillId="0" borderId="1" xfId="2" applyNumberFormat="1" applyFont="1" applyFill="1" applyBorder="1" applyAlignment="1">
      <alignment horizontal="center" vertical="center"/>
    </xf>
    <xf numFmtId="4" fontId="2" fillId="0" borderId="34" xfId="2" applyNumberFormat="1" applyFont="1" applyFill="1" applyBorder="1" applyAlignment="1">
      <alignment horizontal="center" vertical="center"/>
    </xf>
    <xf numFmtId="4" fontId="2" fillId="3" borderId="1" xfId="2" applyNumberFormat="1" applyFont="1" applyFill="1" applyBorder="1" applyAlignment="1">
      <alignment horizontal="center" vertical="center"/>
    </xf>
    <xf numFmtId="4" fontId="4" fillId="0" borderId="1" xfId="2" applyNumberFormat="1" applyFont="1" applyFill="1" applyBorder="1" applyAlignment="1">
      <alignment horizontal="center" vertical="center"/>
    </xf>
    <xf numFmtId="0" fontId="2" fillId="0" borderId="27" xfId="2" applyFont="1" applyFill="1" applyBorder="1" applyAlignment="1">
      <alignment horizontal="center" vertical="center"/>
    </xf>
    <xf numFmtId="0" fontId="4" fillId="3" borderId="1" xfId="2" applyFont="1" applyFill="1" applyBorder="1" applyAlignment="1">
      <alignment horizontal="center" vertical="center"/>
    </xf>
    <xf numFmtId="0" fontId="4" fillId="3" borderId="34" xfId="2" applyFont="1" applyFill="1" applyBorder="1" applyAlignment="1">
      <alignment horizontal="center" vertical="center"/>
    </xf>
    <xf numFmtId="0" fontId="2" fillId="3" borderId="1" xfId="2" applyFont="1" applyFill="1" applyBorder="1" applyAlignment="1">
      <alignment horizontal="center" vertical="center"/>
    </xf>
    <xf numFmtId="0" fontId="2" fillId="0" borderId="1" xfId="2" applyFont="1" applyFill="1" applyBorder="1" applyAlignment="1">
      <alignment horizontal="center" vertical="center"/>
    </xf>
    <xf numFmtId="4" fontId="2" fillId="3" borderId="34" xfId="2" applyNumberFormat="1" applyFont="1" applyFill="1" applyBorder="1" applyAlignment="1">
      <alignment horizontal="center" vertical="center"/>
    </xf>
    <xf numFmtId="0" fontId="4" fillId="0" borderId="8" xfId="2" applyFont="1" applyBorder="1" applyAlignment="1">
      <alignment horizontal="center"/>
    </xf>
    <xf numFmtId="4" fontId="4" fillId="0" borderId="8" xfId="2" applyNumberFormat="1" applyFont="1" applyBorder="1" applyAlignment="1">
      <alignment horizontal="center"/>
    </xf>
    <xf numFmtId="3" fontId="4" fillId="0" borderId="1" xfId="2" applyNumberFormat="1" applyFont="1" applyFill="1" applyBorder="1" applyAlignment="1">
      <alignment horizontal="center" vertical="center"/>
    </xf>
    <xf numFmtId="4" fontId="4" fillId="0" borderId="34" xfId="2" applyNumberFormat="1" applyFont="1" applyFill="1" applyBorder="1" applyAlignment="1">
      <alignment horizontal="center" vertical="center"/>
    </xf>
    <xf numFmtId="3" fontId="4" fillId="0" borderId="23" xfId="2" applyNumberFormat="1" applyFont="1" applyFill="1" applyBorder="1" applyAlignment="1">
      <alignment horizontal="center" vertical="center"/>
    </xf>
    <xf numFmtId="4" fontId="2" fillId="0" borderId="1" xfId="2" applyNumberFormat="1" applyFont="1" applyFill="1" applyBorder="1" applyAlignment="1">
      <alignment horizontal="center"/>
    </xf>
    <xf numFmtId="0" fontId="4" fillId="0" borderId="1" xfId="2" applyFont="1" applyFill="1" applyBorder="1" applyAlignment="1">
      <alignment horizontal="center"/>
    </xf>
    <xf numFmtId="0" fontId="2" fillId="4" borderId="13" xfId="2" applyFont="1" applyFill="1" applyBorder="1" applyAlignment="1">
      <alignment horizontal="left"/>
    </xf>
    <xf numFmtId="0" fontId="2" fillId="4" borderId="1" xfId="2" applyFont="1" applyFill="1" applyBorder="1" applyAlignment="1">
      <alignment horizontal="left"/>
    </xf>
    <xf numFmtId="0" fontId="2" fillId="4" borderId="1" xfId="2" applyFont="1" applyFill="1" applyBorder="1" applyAlignment="1">
      <alignment horizontal="center"/>
    </xf>
    <xf numFmtId="0" fontId="15" fillId="4" borderId="62" xfId="0" applyFont="1" applyFill="1" applyBorder="1"/>
    <xf numFmtId="3" fontId="2" fillId="4" borderId="1" xfId="2" applyNumberFormat="1" applyFont="1" applyFill="1" applyBorder="1" applyAlignment="1">
      <alignment horizontal="center"/>
    </xf>
    <xf numFmtId="4" fontId="16" fillId="4" borderId="7" xfId="0" applyNumberFormat="1" applyFont="1" applyFill="1" applyBorder="1" applyAlignment="1">
      <alignment horizontal="center"/>
    </xf>
    <xf numFmtId="4" fontId="2" fillId="4" borderId="1" xfId="2" applyNumberFormat="1" applyFont="1" applyFill="1" applyBorder="1" applyAlignment="1">
      <alignment horizontal="right"/>
    </xf>
    <xf numFmtId="0" fontId="2" fillId="4" borderId="34" xfId="2" applyFont="1" applyFill="1" applyBorder="1"/>
    <xf numFmtId="0" fontId="0" fillId="0" borderId="1" xfId="0" applyBorder="1"/>
    <xf numFmtId="0" fontId="4" fillId="0" borderId="19" xfId="2" applyFont="1" applyBorder="1"/>
    <xf numFmtId="4" fontId="2" fillId="4" borderId="1" xfId="2" applyNumberFormat="1" applyFont="1" applyFill="1" applyBorder="1" applyAlignment="1">
      <alignment horizontal="center" vertical="center"/>
    </xf>
    <xf numFmtId="0" fontId="2" fillId="4" borderId="1" xfId="2" applyFont="1" applyFill="1" applyBorder="1" applyAlignment="1">
      <alignment horizontal="left" vertical="center" wrapText="1"/>
    </xf>
    <xf numFmtId="0" fontId="2" fillId="0" borderId="20" xfId="2" applyFont="1" applyFill="1" applyBorder="1" applyAlignment="1"/>
    <xf numFmtId="4" fontId="2" fillId="0" borderId="14" xfId="2" applyNumberFormat="1" applyFont="1" applyBorder="1" applyAlignment="1">
      <alignment horizontal="right"/>
    </xf>
    <xf numFmtId="4" fontId="2" fillId="0" borderId="14" xfId="2" applyNumberFormat="1" applyFont="1" applyBorder="1" applyAlignment="1">
      <alignment horizontal="center" vertical="center"/>
    </xf>
    <xf numFmtId="4" fontId="2" fillId="0" borderId="20" xfId="2" applyNumberFormat="1" applyFont="1" applyBorder="1" applyAlignment="1">
      <alignment horizontal="center" vertical="center"/>
    </xf>
    <xf numFmtId="4" fontId="2" fillId="0" borderId="35" xfId="2" applyNumberFormat="1" applyFont="1" applyFill="1" applyBorder="1" applyAlignment="1">
      <alignment horizontal="center" vertical="center"/>
    </xf>
    <xf numFmtId="4" fontId="2" fillId="0" borderId="23" xfId="2" applyNumberFormat="1" applyFont="1" applyFill="1" applyBorder="1" applyAlignment="1">
      <alignment horizontal="center" vertical="center"/>
    </xf>
    <xf numFmtId="0" fontId="25" fillId="0" borderId="1" xfId="0" applyFont="1" applyBorder="1" applyAlignment="1">
      <alignment horizontal="center"/>
    </xf>
    <xf numFmtId="3" fontId="4" fillId="0" borderId="1" xfId="2" applyNumberFormat="1" applyFont="1" applyBorder="1" applyAlignment="1">
      <alignment horizontal="right"/>
    </xf>
    <xf numFmtId="0" fontId="4" fillId="2" borderId="18" xfId="2" applyFont="1" applyFill="1" applyBorder="1" applyAlignment="1">
      <alignment horizontal="center" vertical="center" wrapText="1"/>
    </xf>
    <xf numFmtId="0" fontId="4" fillId="2" borderId="20" xfId="2" applyFont="1" applyFill="1" applyBorder="1" applyAlignment="1">
      <alignment horizontal="center" vertical="center" wrapText="1"/>
    </xf>
    <xf numFmtId="0" fontId="0" fillId="0" borderId="1" xfId="0" applyBorder="1" applyAlignment="1">
      <alignment vertical="justify"/>
    </xf>
    <xf numFmtId="0" fontId="19" fillId="0" borderId="5" xfId="2" applyFont="1" applyFill="1" applyBorder="1" applyAlignment="1">
      <alignment horizontal="left"/>
    </xf>
    <xf numFmtId="0" fontId="19" fillId="0" borderId="0" xfId="2" applyFont="1" applyFill="1" applyBorder="1" applyAlignment="1">
      <alignment horizontal="left"/>
    </xf>
    <xf numFmtId="3" fontId="19" fillId="0" borderId="0" xfId="2" applyNumberFormat="1" applyFont="1" applyFill="1" applyBorder="1" applyAlignment="1">
      <alignment horizontal="center"/>
    </xf>
    <xf numFmtId="3" fontId="19" fillId="0" borderId="0" xfId="2" applyNumberFormat="1" applyFont="1" applyFill="1" applyBorder="1" applyAlignment="1"/>
    <xf numFmtId="4" fontId="19" fillId="0" borderId="0" xfId="2" applyNumberFormat="1" applyFont="1" applyBorder="1" applyAlignment="1">
      <alignment horizontal="right"/>
    </xf>
    <xf numFmtId="0" fontId="2" fillId="0" borderId="1" xfId="2" applyFont="1" applyFill="1" applyBorder="1"/>
    <xf numFmtId="3" fontId="2" fillId="0" borderId="1" xfId="2" applyNumberFormat="1" applyFont="1" applyFill="1" applyBorder="1" applyAlignment="1">
      <alignment horizontal="left"/>
    </xf>
    <xf numFmtId="4" fontId="2" fillId="4" borderId="28" xfId="2" applyNumberFormat="1" applyFont="1" applyFill="1" applyBorder="1" applyAlignment="1">
      <alignment horizontal="center" vertical="center"/>
    </xf>
    <xf numFmtId="4" fontId="4" fillId="0" borderId="34" xfId="2" applyNumberFormat="1" applyFont="1" applyFill="1" applyBorder="1" applyAlignment="1">
      <alignment horizontal="right" vertical="center"/>
    </xf>
    <xf numFmtId="4" fontId="2" fillId="4" borderId="1" xfId="2" applyNumberFormat="1" applyFont="1" applyFill="1" applyBorder="1" applyAlignment="1">
      <alignment horizontal="center"/>
    </xf>
    <xf numFmtId="3" fontId="2" fillId="4" borderId="1" xfId="2" applyNumberFormat="1" applyFont="1" applyFill="1" applyBorder="1" applyAlignment="1">
      <alignment horizontal="left"/>
    </xf>
    <xf numFmtId="0" fontId="4" fillId="0" borderId="0" xfId="2" applyFont="1" applyFill="1" applyBorder="1" applyAlignment="1">
      <alignment horizontal="left" vertical="center"/>
    </xf>
    <xf numFmtId="0" fontId="2" fillId="4" borderId="0" xfId="2" applyFont="1" applyFill="1" applyBorder="1" applyAlignment="1">
      <alignment horizontal="center" vertical="center"/>
    </xf>
    <xf numFmtId="3" fontId="19" fillId="0" borderId="0" xfId="2" applyNumberFormat="1" applyFont="1" applyFill="1" applyBorder="1" applyAlignment="1">
      <alignment horizontal="right"/>
    </xf>
    <xf numFmtId="0" fontId="4" fillId="2" borderId="1" xfId="2" applyFont="1" applyFill="1" applyBorder="1" applyAlignment="1">
      <alignment horizontal="center"/>
    </xf>
    <xf numFmtId="0" fontId="3" fillId="0" borderId="0" xfId="2" applyFont="1" applyFill="1" applyBorder="1" applyAlignment="1">
      <alignment horizontal="left"/>
    </xf>
    <xf numFmtId="0" fontId="4" fillId="0" borderId="0" xfId="2" applyFont="1" applyBorder="1" applyAlignment="1">
      <alignment horizontal="right"/>
    </xf>
    <xf numFmtId="0" fontId="4" fillId="0" borderId="7" xfId="2" applyFont="1" applyBorder="1" applyAlignment="1">
      <alignment horizontal="justify"/>
    </xf>
    <xf numFmtId="0" fontId="4" fillId="0" borderId="8" xfId="2" applyFont="1" applyBorder="1" applyAlignment="1">
      <alignment horizontal="justify"/>
    </xf>
    <xf numFmtId="4" fontId="4" fillId="2" borderId="23" xfId="2" applyNumberFormat="1" applyFont="1" applyFill="1" applyBorder="1" applyAlignment="1">
      <alignment horizontal="center" vertical="center"/>
    </xf>
    <xf numFmtId="0" fontId="4" fillId="0" borderId="27" xfId="2" applyFont="1" applyFill="1" applyBorder="1"/>
    <xf numFmtId="0" fontId="2" fillId="0" borderId="13" xfId="2" applyFont="1" applyBorder="1"/>
    <xf numFmtId="0" fontId="2" fillId="0" borderId="42" xfId="2" applyFont="1" applyBorder="1"/>
    <xf numFmtId="0" fontId="2" fillId="0" borderId="5" xfId="2" applyFont="1" applyBorder="1" applyAlignment="1">
      <alignment horizontal="left"/>
    </xf>
    <xf numFmtId="0" fontId="4" fillId="2" borderId="30" xfId="2" applyFont="1" applyFill="1" applyBorder="1" applyAlignment="1">
      <alignment horizontal="center" wrapText="1"/>
    </xf>
    <xf numFmtId="0" fontId="2" fillId="0" borderId="30" xfId="2" applyFont="1" applyBorder="1"/>
    <xf numFmtId="0" fontId="2" fillId="0" borderId="43" xfId="2" applyFont="1" applyBorder="1"/>
    <xf numFmtId="0" fontId="4" fillId="2" borderId="14" xfId="2" applyFont="1" applyFill="1" applyBorder="1" applyAlignment="1">
      <alignment horizontal="left"/>
    </xf>
    <xf numFmtId="0" fontId="2" fillId="2" borderId="44" xfId="2" applyFont="1" applyFill="1" applyBorder="1" applyAlignment="1">
      <alignment horizontal="left" vertical="center"/>
    </xf>
    <xf numFmtId="0" fontId="4" fillId="2" borderId="8" xfId="2" applyFont="1" applyFill="1" applyBorder="1" applyAlignment="1">
      <alignment horizontal="left"/>
    </xf>
    <xf numFmtId="0" fontId="2" fillId="2" borderId="0" xfId="2" applyFont="1" applyFill="1" applyBorder="1" applyAlignment="1">
      <alignment horizontal="left" vertical="center"/>
    </xf>
    <xf numFmtId="0" fontId="4" fillId="2" borderId="7" xfId="2" applyFont="1" applyFill="1" applyBorder="1" applyAlignment="1">
      <alignment horizontal="left" vertical="center"/>
    </xf>
    <xf numFmtId="0" fontId="4" fillId="2" borderId="30" xfId="2" applyFont="1" applyFill="1" applyBorder="1" applyAlignment="1">
      <alignment horizontal="center" vertical="center" wrapText="1"/>
    </xf>
    <xf numFmtId="4" fontId="2" fillId="0" borderId="30" xfId="2" applyNumberFormat="1" applyFont="1" applyFill="1" applyBorder="1" applyAlignment="1">
      <alignment horizontal="right" vertical="center"/>
    </xf>
    <xf numFmtId="0" fontId="2" fillId="0" borderId="7" xfId="2" applyFont="1" applyBorder="1"/>
    <xf numFmtId="4" fontId="2" fillId="0" borderId="0" xfId="2" applyNumberFormat="1" applyFont="1" applyBorder="1" applyAlignment="1">
      <alignment horizontal="right"/>
    </xf>
    <xf numFmtId="0" fontId="2" fillId="0" borderId="16" xfId="2" applyFont="1" applyBorder="1"/>
    <xf numFmtId="0" fontId="2" fillId="0" borderId="21" xfId="2" applyFont="1" applyBorder="1"/>
    <xf numFmtId="0" fontId="26" fillId="0" borderId="0" xfId="2" applyFont="1" applyBorder="1"/>
    <xf numFmtId="0" fontId="27" fillId="0" borderId="0" xfId="2" applyFont="1" applyFill="1" applyBorder="1" applyAlignment="1">
      <alignment horizontal="left"/>
    </xf>
    <xf numFmtId="0" fontId="6" fillId="0" borderId="0" xfId="2" applyFont="1" applyFill="1" applyBorder="1" applyAlignment="1">
      <alignment horizontal="left"/>
    </xf>
    <xf numFmtId="0" fontId="6" fillId="0" borderId="0" xfId="2" applyFont="1" applyBorder="1" applyAlignment="1">
      <alignment horizontal="left"/>
    </xf>
    <xf numFmtId="0" fontId="26" fillId="0" borderId="0" xfId="2" applyFont="1" applyBorder="1" applyAlignment="1">
      <alignment horizontal="center"/>
    </xf>
    <xf numFmtId="0" fontId="26" fillId="0" borderId="0" xfId="2" applyFont="1"/>
    <xf numFmtId="0" fontId="6" fillId="0" borderId="0" xfId="2" applyFont="1" applyBorder="1" applyAlignment="1">
      <alignment horizontal="right"/>
    </xf>
    <xf numFmtId="0" fontId="28" fillId="0" borderId="7" xfId="2" applyFont="1" applyBorder="1"/>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0" xfId="2" applyFont="1" applyBorder="1"/>
    <xf numFmtId="0" fontId="2" fillId="0" borderId="0" xfId="2" applyBorder="1"/>
    <xf numFmtId="0" fontId="10" fillId="0" borderId="0" xfId="2" applyFont="1" applyBorder="1"/>
    <xf numFmtId="0" fontId="10" fillId="0" borderId="0" xfId="2" applyFont="1" applyBorder="1" applyAlignment="1">
      <alignment wrapText="1"/>
    </xf>
    <xf numFmtId="0" fontId="4" fillId="0" borderId="0" xfId="2" applyFont="1" applyBorder="1" applyAlignment="1"/>
    <xf numFmtId="0" fontId="8" fillId="0" borderId="0" xfId="2" applyFont="1" applyBorder="1" applyAlignment="1"/>
    <xf numFmtId="0" fontId="6" fillId="0" borderId="47" xfId="2" applyFont="1" applyBorder="1" applyAlignment="1"/>
    <xf numFmtId="0" fontId="6" fillId="0" borderId="30" xfId="2" applyFont="1" applyBorder="1" applyAlignment="1"/>
    <xf numFmtId="0" fontId="8" fillId="0" borderId="0" xfId="2" applyFont="1" applyBorder="1" applyAlignment="1">
      <alignment horizontal="right"/>
    </xf>
    <xf numFmtId="0" fontId="2" fillId="0" borderId="27" xfId="2" applyBorder="1"/>
    <xf numFmtId="0" fontId="30" fillId="0" borderId="27" xfId="2" applyFont="1" applyBorder="1"/>
    <xf numFmtId="0" fontId="10" fillId="0" borderId="27" xfId="2" applyFont="1" applyBorder="1"/>
    <xf numFmtId="0" fontId="2" fillId="0" borderId="1" xfId="2" applyFont="1" applyBorder="1" applyAlignment="1">
      <alignment horizontal="center" vertical="center"/>
    </xf>
    <xf numFmtId="0" fontId="4" fillId="0" borderId="2" xfId="2" applyFont="1" applyFill="1" applyBorder="1" applyAlignment="1">
      <alignment vertical="center"/>
    </xf>
    <xf numFmtId="0" fontId="2" fillId="0" borderId="47" xfId="2" applyFont="1" applyFill="1" applyBorder="1" applyAlignment="1">
      <alignment vertical="center"/>
    </xf>
    <xf numFmtId="0" fontId="2" fillId="0" borderId="47" xfId="2" applyFont="1" applyFill="1" applyBorder="1" applyAlignment="1">
      <alignment horizontal="left" vertical="center"/>
    </xf>
    <xf numFmtId="0" fontId="4" fillId="0" borderId="47" xfId="2" applyFont="1" applyFill="1" applyBorder="1" applyAlignment="1">
      <alignment vertical="center"/>
    </xf>
    <xf numFmtId="0" fontId="2" fillId="0" borderId="26" xfId="2" applyFont="1" applyFill="1" applyBorder="1" applyAlignment="1">
      <alignment horizontal="left" vertical="center"/>
    </xf>
    <xf numFmtId="0" fontId="8" fillId="0" borderId="18" xfId="2" applyFont="1" applyFill="1" applyBorder="1" applyAlignment="1">
      <alignment horizontal="center" vertical="center"/>
    </xf>
    <xf numFmtId="0" fontId="8" fillId="0" borderId="19" xfId="2" applyFont="1" applyFill="1" applyBorder="1" applyAlignment="1">
      <alignment horizontal="center" vertical="center"/>
    </xf>
    <xf numFmtId="0" fontId="8" fillId="0" borderId="35" xfId="2" applyFont="1" applyFill="1" applyBorder="1" applyAlignment="1">
      <alignment horizontal="center" vertical="center"/>
    </xf>
    <xf numFmtId="0" fontId="31" fillId="0" borderId="50" xfId="2" applyFont="1" applyFill="1" applyBorder="1" applyAlignment="1">
      <alignment horizontal="center" vertical="center" wrapText="1"/>
    </xf>
    <xf numFmtId="0" fontId="31" fillId="0" borderId="49" xfId="2" applyFont="1" applyFill="1" applyBorder="1" applyAlignment="1">
      <alignment horizontal="center" vertical="center"/>
    </xf>
    <xf numFmtId="0" fontId="31" fillId="0" borderId="49" xfId="2" applyFont="1" applyFill="1" applyBorder="1" applyAlignment="1">
      <alignment horizontal="left" vertical="center" wrapText="1"/>
    </xf>
    <xf numFmtId="0" fontId="8" fillId="0" borderId="66" xfId="2" applyFont="1" applyFill="1" applyBorder="1" applyAlignment="1">
      <alignment horizontal="center" vertical="center"/>
    </xf>
    <xf numFmtId="0" fontId="8" fillId="0" borderId="45" xfId="2" applyFont="1" applyFill="1" applyBorder="1" applyAlignment="1">
      <alignment horizontal="center" vertical="center"/>
    </xf>
    <xf numFmtId="0" fontId="8" fillId="0" borderId="57" xfId="2" applyFont="1" applyFill="1" applyBorder="1" applyAlignment="1">
      <alignment horizontal="center" vertical="center"/>
    </xf>
    <xf numFmtId="0" fontId="31" fillId="0" borderId="59" xfId="2" applyFont="1" applyFill="1" applyBorder="1" applyAlignment="1">
      <alignment horizontal="left" vertical="center" wrapText="1"/>
    </xf>
    <xf numFmtId="0" fontId="4" fillId="0" borderId="13" xfId="2" applyFont="1" applyBorder="1" applyAlignment="1">
      <alignment horizontal="center" vertical="center" wrapText="1"/>
    </xf>
    <xf numFmtId="0" fontId="4" fillId="0" borderId="34" xfId="2" applyFont="1" applyBorder="1" applyAlignment="1">
      <alignment horizontal="center" vertical="center" wrapText="1"/>
    </xf>
    <xf numFmtId="0" fontId="31" fillId="0" borderId="59" xfId="2" applyFont="1" applyBorder="1" applyAlignment="1">
      <alignment horizontal="center" vertical="center" wrapText="1"/>
    </xf>
    <xf numFmtId="0" fontId="8" fillId="0" borderId="39"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9" xfId="2" applyFont="1" applyBorder="1" applyAlignment="1">
      <alignment horizontal="center" vertical="center" wrapText="1"/>
    </xf>
    <xf numFmtId="0" fontId="2" fillId="0" borderId="0" xfId="2" applyBorder="1" applyAlignment="1">
      <alignment horizontal="center"/>
    </xf>
    <xf numFmtId="4" fontId="4" fillId="0" borderId="1" xfId="2" applyNumberFormat="1" applyFont="1" applyBorder="1" applyAlignment="1">
      <alignment horizontal="center" vertical="center"/>
    </xf>
    <xf numFmtId="4" fontId="4" fillId="4" borderId="1" xfId="2" applyNumberFormat="1" applyFont="1" applyFill="1" applyBorder="1" applyAlignment="1">
      <alignment horizontal="center" vertical="center"/>
    </xf>
    <xf numFmtId="3" fontId="2" fillId="0" borderId="43" xfId="2" applyNumberFormat="1" applyFont="1" applyBorder="1" applyAlignment="1">
      <alignment horizontal="center"/>
    </xf>
    <xf numFmtId="4" fontId="0" fillId="0" borderId="1" xfId="0" applyNumberFormat="1" applyBorder="1"/>
    <xf numFmtId="0" fontId="32" fillId="0" borderId="1" xfId="0" applyFont="1" applyBorder="1" applyAlignment="1">
      <alignment vertical="justify"/>
    </xf>
    <xf numFmtId="3" fontId="4" fillId="0" borderId="1" xfId="2" applyNumberFormat="1" applyFont="1" applyFill="1" applyBorder="1" applyAlignment="1">
      <alignment horizontal="right"/>
    </xf>
    <xf numFmtId="0" fontId="17" fillId="0" borderId="1" xfId="0" applyFont="1" applyBorder="1"/>
    <xf numFmtId="0" fontId="17" fillId="0" borderId="1" xfId="0" applyFont="1" applyBorder="1" applyAlignment="1">
      <alignment vertical="justify"/>
    </xf>
    <xf numFmtId="0" fontId="4" fillId="2" borderId="19" xfId="2" applyFont="1" applyFill="1" applyBorder="1" applyAlignment="1">
      <alignment horizontal="center"/>
    </xf>
    <xf numFmtId="4" fontId="4" fillId="2" borderId="19" xfId="2" applyNumberFormat="1" applyFont="1" applyFill="1" applyBorder="1" applyAlignment="1">
      <alignment horizontal="center" vertical="center"/>
    </xf>
    <xf numFmtId="0" fontId="4" fillId="2" borderId="35" xfId="2" applyFont="1" applyFill="1" applyBorder="1" applyAlignment="1">
      <alignment horizontal="center" vertical="center"/>
    </xf>
    <xf numFmtId="0" fontId="4" fillId="4" borderId="1" xfId="2" applyFont="1" applyFill="1" applyBorder="1" applyAlignment="1">
      <alignment horizontal="center" vertical="center"/>
    </xf>
    <xf numFmtId="4" fontId="4" fillId="0" borderId="1" xfId="2" applyNumberFormat="1" applyFont="1" applyBorder="1" applyAlignment="1">
      <alignment horizontal="right"/>
    </xf>
    <xf numFmtId="4" fontId="2" fillId="0" borderId="27" xfId="2" applyNumberFormat="1" applyFont="1" applyBorder="1"/>
    <xf numFmtId="0" fontId="0" fillId="0" borderId="44" xfId="0" applyBorder="1"/>
    <xf numFmtId="0" fontId="10" fillId="0" borderId="0" xfId="2" applyFont="1" applyBorder="1" applyAlignment="1">
      <alignment horizontal="left" wrapText="1"/>
    </xf>
    <xf numFmtId="0" fontId="2" fillId="0" borderId="5" xfId="2" applyFont="1" applyFill="1" applyBorder="1" applyAlignment="1">
      <alignment horizontal="left"/>
    </xf>
    <xf numFmtId="3" fontId="2" fillId="0" borderId="0" xfId="2" applyNumberFormat="1" applyFont="1" applyFill="1" applyBorder="1" applyAlignment="1"/>
    <xf numFmtId="4" fontId="34" fillId="0" borderId="34" xfId="2" applyNumberFormat="1" applyFont="1" applyFill="1" applyBorder="1" applyAlignment="1">
      <alignment horizontal="right" vertical="center"/>
    </xf>
    <xf numFmtId="0" fontId="2" fillId="0" borderId="68" xfId="2" applyFont="1" applyFill="1" applyBorder="1" applyAlignment="1">
      <alignment horizontal="center"/>
    </xf>
    <xf numFmtId="3" fontId="4" fillId="0" borderId="43" xfId="2" applyNumberFormat="1" applyFont="1" applyBorder="1" applyAlignment="1">
      <alignment horizontal="center"/>
    </xf>
    <xf numFmtId="0" fontId="2" fillId="0" borderId="46" xfId="2" applyFont="1" applyFill="1" applyBorder="1" applyAlignment="1">
      <alignment horizontal="left"/>
    </xf>
    <xf numFmtId="0" fontId="2" fillId="0" borderId="68" xfId="2" applyFont="1" applyFill="1" applyBorder="1" applyAlignment="1">
      <alignment horizontal="left"/>
    </xf>
    <xf numFmtId="3" fontId="2" fillId="0" borderId="7" xfId="2" applyNumberFormat="1" applyFont="1" applyFill="1" applyBorder="1" applyAlignment="1">
      <alignment horizontal="center"/>
    </xf>
    <xf numFmtId="4" fontId="2" fillId="0" borderId="64" xfId="2" applyNumberFormat="1" applyFont="1" applyBorder="1" applyAlignment="1">
      <alignment horizontal="center"/>
    </xf>
    <xf numFmtId="0" fontId="2" fillId="0" borderId="2" xfId="2" applyFont="1" applyBorder="1" applyAlignment="1">
      <alignment horizontal="center"/>
    </xf>
    <xf numFmtId="4" fontId="2" fillId="0" borderId="27" xfId="2" applyNumberFormat="1" applyFont="1" applyFill="1" applyBorder="1" applyAlignment="1">
      <alignment horizontal="center" vertical="center"/>
    </xf>
    <xf numFmtId="0" fontId="2" fillId="0" borderId="47" xfId="2" applyFont="1" applyBorder="1" applyAlignment="1">
      <alignment horizontal="center"/>
    </xf>
    <xf numFmtId="4" fontId="4" fillId="0" borderId="27" xfId="2" applyNumberFormat="1" applyFont="1" applyFill="1" applyBorder="1" applyAlignment="1">
      <alignment vertical="center"/>
    </xf>
    <xf numFmtId="4" fontId="4" fillId="4" borderId="28" xfId="2" applyNumberFormat="1" applyFont="1" applyFill="1" applyBorder="1" applyAlignment="1">
      <alignment vertical="center"/>
    </xf>
    <xf numFmtId="3" fontId="19" fillId="0" borderId="1" xfId="2" applyNumberFormat="1" applyFont="1" applyBorder="1" applyAlignment="1">
      <alignment horizontal="center" vertical="center"/>
    </xf>
    <xf numFmtId="4" fontId="4" fillId="0" borderId="1" xfId="2" applyNumberFormat="1" applyFont="1" applyBorder="1" applyAlignment="1">
      <alignment horizontal="center" vertical="center" wrapText="1"/>
    </xf>
    <xf numFmtId="0" fontId="2" fillId="0" borderId="1" xfId="2" applyFont="1" applyFill="1" applyBorder="1" applyAlignment="1">
      <alignment horizontal="center" vertical="center" wrapText="1"/>
    </xf>
    <xf numFmtId="0" fontId="2" fillId="0" borderId="60" xfId="2" applyFont="1" applyFill="1" applyBorder="1" applyAlignment="1">
      <alignment horizontal="center"/>
    </xf>
    <xf numFmtId="3" fontId="2" fillId="0" borderId="23" xfId="2" applyNumberFormat="1" applyFont="1" applyBorder="1" applyAlignment="1">
      <alignment horizontal="center"/>
    </xf>
    <xf numFmtId="0" fontId="2" fillId="0" borderId="23" xfId="2" applyFont="1" applyBorder="1" applyAlignment="1">
      <alignment horizontal="center"/>
    </xf>
    <xf numFmtId="3" fontId="4" fillId="0" borderId="23" xfId="2" applyNumberFormat="1" applyFont="1" applyFill="1" applyBorder="1" applyAlignment="1">
      <alignment horizontal="right"/>
    </xf>
    <xf numFmtId="4" fontId="4" fillId="0" borderId="23" xfId="2" applyNumberFormat="1" applyFont="1" applyBorder="1" applyAlignment="1">
      <alignment horizontal="right"/>
    </xf>
    <xf numFmtId="0" fontId="2" fillId="0" borderId="1" xfId="2" applyFont="1" applyBorder="1" applyAlignment="1"/>
    <xf numFmtId="0" fontId="4" fillId="0" borderId="1" xfId="2" applyFont="1" applyBorder="1" applyAlignment="1">
      <alignment horizontal="center"/>
    </xf>
    <xf numFmtId="3" fontId="2" fillId="0" borderId="1" xfId="2" applyNumberFormat="1" applyFont="1" applyFill="1" applyBorder="1" applyAlignment="1">
      <alignment horizontal="center" vertical="center"/>
    </xf>
    <xf numFmtId="0" fontId="2" fillId="0" borderId="1" xfId="2" applyFont="1" applyBorder="1" applyAlignment="1">
      <alignment horizontal="left" vertical="center" wrapText="1"/>
    </xf>
    <xf numFmtId="0" fontId="4" fillId="0" borderId="23" xfId="2" applyFont="1" applyBorder="1" applyAlignment="1">
      <alignment horizontal="center"/>
    </xf>
    <xf numFmtId="0" fontId="4" fillId="0" borderId="23" xfId="2" applyFont="1" applyBorder="1"/>
    <xf numFmtId="4" fontId="2" fillId="0" borderId="27" xfId="2" applyNumberFormat="1" applyFont="1" applyBorder="1" applyAlignment="1">
      <alignment horizontal="center"/>
    </xf>
    <xf numFmtId="0" fontId="2" fillId="0" borderId="60" xfId="2" applyFont="1" applyFill="1" applyBorder="1" applyAlignment="1">
      <alignment horizontal="left"/>
    </xf>
    <xf numFmtId="3" fontId="2" fillId="0" borderId="43" xfId="2" applyNumberFormat="1" applyFont="1" applyFill="1" applyBorder="1" applyAlignment="1">
      <alignment horizontal="center"/>
    </xf>
    <xf numFmtId="4" fontId="2" fillId="0" borderId="63" xfId="2" applyNumberFormat="1" applyFont="1" applyBorder="1" applyAlignment="1">
      <alignment horizontal="center" vertical="center"/>
    </xf>
    <xf numFmtId="0" fontId="2" fillId="0" borderId="56" xfId="2" applyFont="1" applyFill="1" applyBorder="1" applyAlignment="1">
      <alignment horizontal="left"/>
    </xf>
    <xf numFmtId="0" fontId="2" fillId="0" borderId="69" xfId="2" applyFont="1" applyFill="1" applyBorder="1" applyAlignment="1">
      <alignment horizontal="left"/>
    </xf>
    <xf numFmtId="3" fontId="2" fillId="0" borderId="40" xfId="2" applyNumberFormat="1" applyFont="1" applyFill="1" applyBorder="1" applyAlignment="1">
      <alignment horizontal="center"/>
    </xf>
    <xf numFmtId="4" fontId="4" fillId="0" borderId="31" xfId="2" applyNumberFormat="1" applyFont="1" applyBorder="1" applyAlignment="1">
      <alignment horizontal="center"/>
    </xf>
    <xf numFmtId="3" fontId="4" fillId="0" borderId="69" xfId="2" applyNumberFormat="1" applyFont="1" applyFill="1" applyBorder="1" applyAlignment="1">
      <alignment horizontal="left"/>
    </xf>
    <xf numFmtId="4" fontId="4" fillId="0" borderId="25" xfId="2" applyNumberFormat="1" applyFont="1" applyBorder="1" applyAlignment="1">
      <alignment horizontal="center"/>
    </xf>
    <xf numFmtId="3" fontId="4" fillId="0" borderId="1" xfId="2" applyNumberFormat="1" applyFont="1" applyBorder="1" applyAlignment="1">
      <alignment horizontal="center"/>
    </xf>
    <xf numFmtId="3" fontId="2" fillId="0" borderId="1" xfId="2" applyNumberFormat="1" applyFont="1" applyBorder="1" applyAlignment="1">
      <alignment horizontal="left" vertical="center" wrapText="1"/>
    </xf>
    <xf numFmtId="0" fontId="2" fillId="0" borderId="13" xfId="2" applyFont="1" applyBorder="1" applyAlignment="1">
      <alignment horizontal="left" vertical="center"/>
    </xf>
    <xf numFmtId="3" fontId="2" fillId="0" borderId="1" xfId="2" applyNumberFormat="1" applyFont="1" applyBorder="1" applyAlignment="1">
      <alignment horizontal="left" vertical="center"/>
    </xf>
    <xf numFmtId="0" fontId="4" fillId="0" borderId="1" xfId="2" applyFont="1" applyBorder="1" applyAlignment="1">
      <alignment horizontal="center" vertical="center"/>
    </xf>
    <xf numFmtId="4" fontId="2" fillId="0" borderId="0" xfId="2" applyNumberFormat="1" applyFont="1" applyFill="1" applyBorder="1"/>
    <xf numFmtId="3" fontId="19" fillId="0" borderId="1" xfId="2" applyNumberFormat="1" applyFont="1" applyBorder="1" applyAlignment="1">
      <alignment horizontal="center"/>
    </xf>
    <xf numFmtId="0" fontId="0" fillId="0" borderId="1" xfId="0" applyFont="1" applyBorder="1"/>
    <xf numFmtId="3" fontId="18" fillId="0" borderId="1" xfId="2" applyNumberFormat="1" applyFont="1" applyBorder="1" applyAlignment="1">
      <alignment horizontal="center"/>
    </xf>
    <xf numFmtId="0" fontId="2" fillId="0" borderId="1" xfId="2" applyFont="1" applyBorder="1" applyAlignment="1">
      <alignment horizontal="left"/>
    </xf>
    <xf numFmtId="0" fontId="2" fillId="0" borderId="30" xfId="2" applyFont="1" applyFill="1" applyBorder="1" applyAlignment="1">
      <alignment horizontal="center" wrapText="1"/>
    </xf>
    <xf numFmtId="4" fontId="4" fillId="4" borderId="19" xfId="2" applyNumberFormat="1" applyFont="1" applyFill="1" applyBorder="1" applyAlignment="1">
      <alignment horizontal="center" vertical="center"/>
    </xf>
    <xf numFmtId="0" fontId="17" fillId="4" borderId="1" xfId="0" applyFont="1" applyFill="1" applyBorder="1" applyAlignment="1">
      <alignment horizontal="left" vertical="center" wrapText="1"/>
    </xf>
    <xf numFmtId="3" fontId="31" fillId="0" borderId="59" xfId="2" applyNumberFormat="1" applyFont="1" applyBorder="1" applyAlignment="1">
      <alignment horizontal="center" vertical="center" wrapText="1"/>
    </xf>
    <xf numFmtId="1" fontId="31" fillId="0" borderId="59" xfId="2" applyNumberFormat="1" applyFont="1" applyBorder="1" applyAlignment="1">
      <alignment horizontal="center" vertical="center" wrapText="1"/>
    </xf>
    <xf numFmtId="0" fontId="35" fillId="0" borderId="69" xfId="2" applyFont="1" applyBorder="1" applyAlignment="1">
      <alignment horizontal="center"/>
    </xf>
    <xf numFmtId="0" fontId="36" fillId="0" borderId="69" xfId="2" applyFont="1" applyBorder="1" applyAlignment="1">
      <alignment horizontal="center"/>
    </xf>
    <xf numFmtId="0" fontId="2" fillId="4" borderId="18" xfId="2" applyFont="1" applyFill="1" applyBorder="1" applyAlignment="1">
      <alignment horizontal="left"/>
    </xf>
    <xf numFmtId="0" fontId="15" fillId="4" borderId="0" xfId="0" applyFont="1" applyFill="1" applyBorder="1"/>
    <xf numFmtId="3" fontId="2" fillId="4" borderId="19" xfId="2" applyNumberFormat="1" applyFont="1" applyFill="1" applyBorder="1" applyAlignment="1">
      <alignment horizontal="center"/>
    </xf>
    <xf numFmtId="0" fontId="2" fillId="4" borderId="19" xfId="2" applyFont="1" applyFill="1" applyBorder="1" applyAlignment="1">
      <alignment horizontal="center"/>
    </xf>
    <xf numFmtId="4" fontId="2" fillId="4" borderId="19" xfId="2" applyNumberFormat="1" applyFont="1" applyFill="1" applyBorder="1" applyAlignment="1">
      <alignment horizontal="right"/>
    </xf>
    <xf numFmtId="0" fontId="2" fillId="4" borderId="35" xfId="2" applyFont="1" applyFill="1" applyBorder="1"/>
    <xf numFmtId="4" fontId="16" fillId="4" borderId="1" xfId="0" applyNumberFormat="1" applyFont="1" applyFill="1" applyBorder="1" applyAlignment="1">
      <alignment horizontal="center"/>
    </xf>
    <xf numFmtId="0" fontId="2" fillId="4" borderId="47" xfId="2" applyFont="1" applyFill="1" applyBorder="1" applyAlignment="1">
      <alignment horizontal="left"/>
    </xf>
    <xf numFmtId="0" fontId="2" fillId="4" borderId="42" xfId="2" applyFont="1" applyFill="1" applyBorder="1" applyAlignment="1">
      <alignment horizontal="left"/>
    </xf>
    <xf numFmtId="0" fontId="2" fillId="0" borderId="42" xfId="2" applyFont="1" applyFill="1" applyBorder="1" applyAlignment="1">
      <alignment horizontal="left"/>
    </xf>
    <xf numFmtId="0" fontId="15" fillId="4" borderId="1" xfId="0" applyFont="1" applyFill="1" applyBorder="1"/>
    <xf numFmtId="0" fontId="2" fillId="0" borderId="70" xfId="2" applyFont="1" applyFill="1" applyBorder="1" applyAlignment="1">
      <alignment horizontal="left"/>
    </xf>
    <xf numFmtId="0" fontId="2" fillId="0" borderId="70" xfId="2" applyFont="1" applyFill="1" applyBorder="1" applyAlignment="1">
      <alignment horizontal="center"/>
    </xf>
    <xf numFmtId="4" fontId="2" fillId="0" borderId="72" xfId="2" applyNumberFormat="1" applyFont="1" applyBorder="1" applyAlignment="1">
      <alignment horizontal="center"/>
    </xf>
    <xf numFmtId="0" fontId="2" fillId="4" borderId="1" xfId="2" applyFont="1" applyFill="1" applyBorder="1" applyAlignment="1">
      <alignment horizontal="center" wrapText="1"/>
    </xf>
    <xf numFmtId="0" fontId="2" fillId="0" borderId="63" xfId="2" applyFont="1" applyFill="1" applyBorder="1" applyAlignment="1">
      <alignment horizontal="left"/>
    </xf>
    <xf numFmtId="4" fontId="2" fillId="0" borderId="1" xfId="2" applyNumberFormat="1" applyFont="1" applyBorder="1" applyAlignment="1">
      <alignment horizontal="center" vertical="center"/>
    </xf>
    <xf numFmtId="3" fontId="2" fillId="0" borderId="1" xfId="2" applyNumberFormat="1" applyFont="1" applyBorder="1" applyAlignment="1">
      <alignment horizontal="center"/>
    </xf>
    <xf numFmtId="0" fontId="2" fillId="0" borderId="1" xfId="2" applyFont="1" applyBorder="1" applyAlignment="1">
      <alignment horizontal="center" wrapText="1"/>
    </xf>
    <xf numFmtId="3" fontId="2" fillId="0" borderId="0" xfId="2" applyNumberFormat="1" applyFont="1" applyBorder="1" applyAlignment="1">
      <alignment horizontal="center"/>
    </xf>
    <xf numFmtId="3" fontId="2" fillId="0" borderId="0" xfId="2" applyNumberFormat="1" applyFont="1" applyBorder="1" applyAlignment="1">
      <alignment horizontal="right"/>
    </xf>
    <xf numFmtId="3" fontId="2" fillId="0" borderId="6" xfId="2" applyNumberFormat="1" applyFont="1" applyBorder="1" applyAlignment="1">
      <alignment horizontal="right"/>
    </xf>
    <xf numFmtId="0" fontId="0" fillId="0" borderId="0" xfId="0" applyBorder="1"/>
    <xf numFmtId="0" fontId="0" fillId="0" borderId="0" xfId="0" applyFont="1" applyBorder="1" applyAlignment="1">
      <alignment horizontal="left" vertical="justify"/>
    </xf>
    <xf numFmtId="0" fontId="0" fillId="0" borderId="0" xfId="0" applyBorder="1" applyAlignment="1">
      <alignment horizontal="center" vertical="justify"/>
    </xf>
    <xf numFmtId="0" fontId="0" fillId="0" borderId="0" xfId="0" applyBorder="1" applyAlignment="1">
      <alignment horizontal="left" vertical="justify"/>
    </xf>
    <xf numFmtId="0" fontId="25" fillId="0" borderId="0" xfId="0" applyFont="1" applyBorder="1" applyAlignment="1">
      <alignment horizontal="center" vertical="justify"/>
    </xf>
    <xf numFmtId="3" fontId="4" fillId="0" borderId="0" xfId="2" applyNumberFormat="1" applyFont="1" applyBorder="1" applyAlignment="1">
      <alignment horizontal="left"/>
    </xf>
    <xf numFmtId="0" fontId="2" fillId="0" borderId="71" xfId="2" applyFont="1" applyFill="1" applyBorder="1" applyAlignment="1">
      <alignment horizontal="left"/>
    </xf>
    <xf numFmtId="0" fontId="17" fillId="0" borderId="73" xfId="0" applyFont="1" applyBorder="1" applyAlignment="1">
      <alignment horizontal="left" vertical="center" wrapText="1"/>
    </xf>
    <xf numFmtId="3" fontId="2" fillId="0" borderId="15" xfId="2" applyNumberFormat="1" applyFont="1" applyFill="1" applyBorder="1" applyAlignment="1">
      <alignment horizontal="center"/>
    </xf>
    <xf numFmtId="4" fontId="2" fillId="0" borderId="1" xfId="2" applyNumberFormat="1" applyFont="1" applyBorder="1" applyAlignment="1"/>
    <xf numFmtId="3" fontId="4" fillId="0" borderId="1" xfId="2" applyNumberFormat="1" applyFont="1" applyFill="1" applyBorder="1" applyAlignment="1"/>
    <xf numFmtId="4" fontId="4" fillId="0" borderId="1" xfId="2" applyNumberFormat="1" applyFont="1" applyFill="1" applyBorder="1" applyAlignment="1"/>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0" fontId="32" fillId="0" borderId="1" xfId="0" applyFont="1" applyFill="1" applyBorder="1" applyAlignment="1">
      <alignment vertical="justify"/>
    </xf>
    <xf numFmtId="4" fontId="4" fillId="0" borderId="1" xfId="0" applyNumberFormat="1" applyFont="1" applyFill="1" applyBorder="1" applyAlignment="1">
      <alignment horizontal="center"/>
    </xf>
    <xf numFmtId="4" fontId="37" fillId="0" borderId="1" xfId="0" applyNumberFormat="1" applyFont="1" applyFill="1" applyBorder="1" applyAlignment="1">
      <alignment horizontal="right"/>
    </xf>
    <xf numFmtId="0" fontId="32" fillId="0" borderId="1" xfId="0" applyFont="1" applyFill="1" applyBorder="1" applyAlignment="1">
      <alignment wrapText="1"/>
    </xf>
    <xf numFmtId="4" fontId="32" fillId="0" borderId="1" xfId="0" applyNumberFormat="1" applyFont="1" applyBorder="1" applyAlignment="1">
      <alignment horizontal="center"/>
    </xf>
    <xf numFmtId="4" fontId="4" fillId="0" borderId="23" xfId="2" applyNumberFormat="1" applyFont="1" applyBorder="1" applyAlignment="1">
      <alignment horizontal="center"/>
    </xf>
    <xf numFmtId="0" fontId="32" fillId="0" borderId="1" xfId="0" applyFont="1" applyBorder="1" applyAlignment="1">
      <alignment horizontal="center" vertical="justify"/>
    </xf>
    <xf numFmtId="0" fontId="38" fillId="0" borderId="7" xfId="3" applyBorder="1" applyAlignment="1">
      <alignment horizontal="justify"/>
    </xf>
    <xf numFmtId="0" fontId="0" fillId="0" borderId="1" xfId="0" applyBorder="1" applyAlignment="1">
      <alignment horizontal="center" vertical="center"/>
    </xf>
    <xf numFmtId="0" fontId="2" fillId="0" borderId="1" xfId="2" applyFont="1" applyBorder="1" applyAlignment="1">
      <alignment horizontal="left" vertical="center"/>
    </xf>
    <xf numFmtId="0" fontId="0" fillId="0" borderId="1" xfId="0" applyBorder="1" applyAlignment="1">
      <alignment vertical="center"/>
    </xf>
    <xf numFmtId="0" fontId="39" fillId="0" borderId="69" xfId="2" applyFont="1" applyBorder="1" applyAlignment="1">
      <alignment horizontal="center" vertical="center" wrapText="1"/>
    </xf>
    <xf numFmtId="3" fontId="40" fillId="0" borderId="51" xfId="2" applyNumberFormat="1" applyFont="1" applyFill="1" applyBorder="1" applyAlignment="1">
      <alignment horizontal="center"/>
    </xf>
    <xf numFmtId="3" fontId="39" fillId="0" borderId="52" xfId="2" applyNumberFormat="1" applyFont="1" applyFill="1" applyBorder="1" applyAlignment="1">
      <alignment horizontal="center"/>
    </xf>
    <xf numFmtId="0" fontId="39" fillId="0" borderId="69" xfId="2" applyFont="1" applyBorder="1" applyAlignment="1">
      <alignment horizontal="center"/>
    </xf>
    <xf numFmtId="3" fontId="39" fillId="0" borderId="69" xfId="2" applyNumberFormat="1" applyFont="1" applyBorder="1" applyAlignment="1">
      <alignment horizontal="center"/>
    </xf>
    <xf numFmtId="1" fontId="39" fillId="0" borderId="69" xfId="2" applyNumberFormat="1" applyFont="1" applyBorder="1" applyAlignment="1">
      <alignment horizontal="center"/>
    </xf>
    <xf numFmtId="0" fontId="42" fillId="4" borderId="1" xfId="0" applyFont="1" applyFill="1" applyBorder="1" applyAlignment="1">
      <alignment horizontal="center" vertical="center"/>
    </xf>
    <xf numFmtId="0" fontId="43" fillId="4" borderId="34" xfId="0" applyFont="1" applyFill="1" applyBorder="1" applyAlignment="1">
      <alignment horizontal="center" vertical="center"/>
    </xf>
    <xf numFmtId="0" fontId="44" fillId="4" borderId="23" xfId="0" applyFont="1" applyFill="1" applyBorder="1" applyAlignment="1">
      <alignment horizontal="center" vertical="center"/>
    </xf>
    <xf numFmtId="0" fontId="45" fillId="4" borderId="36" xfId="0" applyFont="1" applyFill="1" applyBorder="1" applyAlignment="1">
      <alignment horizontal="center" vertical="center"/>
    </xf>
    <xf numFmtId="0" fontId="4" fillId="0" borderId="0" xfId="2" applyFont="1" applyBorder="1" applyAlignment="1">
      <alignment horizontal="center" wrapText="1"/>
    </xf>
    <xf numFmtId="0" fontId="4" fillId="2" borderId="11" xfId="2" applyFont="1" applyFill="1" applyBorder="1" applyAlignment="1">
      <alignment horizontal="center" vertical="center" wrapText="1"/>
    </xf>
    <xf numFmtId="0" fontId="4" fillId="2" borderId="1" xfId="2" applyFont="1" applyFill="1" applyBorder="1" applyAlignment="1">
      <alignment horizont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2" borderId="1" xfId="2" applyFont="1" applyFill="1" applyBorder="1" applyAlignment="1">
      <alignment horizontal="left"/>
    </xf>
    <xf numFmtId="0" fontId="4" fillId="0" borderId="8" xfId="2" applyFont="1" applyBorder="1"/>
    <xf numFmtId="0" fontId="2" fillId="0" borderId="17" xfId="2" applyFont="1" applyBorder="1" applyAlignment="1"/>
    <xf numFmtId="0" fontId="2" fillId="0" borderId="19" xfId="2" applyFont="1" applyBorder="1"/>
    <xf numFmtId="0" fontId="2" fillId="0" borderId="21" xfId="2" applyFont="1" applyBorder="1" applyAlignment="1"/>
    <xf numFmtId="0" fontId="2" fillId="0" borderId="23" xfId="2" applyFont="1" applyBorder="1"/>
    <xf numFmtId="0" fontId="2" fillId="0" borderId="25" xfId="2" applyFont="1" applyBorder="1" applyAlignment="1"/>
    <xf numFmtId="0" fontId="12" fillId="0" borderId="0" xfId="2" applyFont="1" applyBorder="1" applyAlignment="1">
      <alignment horizontal="left"/>
    </xf>
    <xf numFmtId="4" fontId="2" fillId="0" borderId="1" xfId="2" applyNumberFormat="1" applyFont="1" applyFill="1" applyBorder="1" applyAlignment="1">
      <alignment horizontal="right" vertical="center"/>
    </xf>
    <xf numFmtId="4" fontId="2" fillId="3" borderId="1" xfId="2" applyNumberFormat="1" applyFont="1" applyFill="1" applyBorder="1" applyAlignment="1">
      <alignment horizontal="right" vertical="center"/>
    </xf>
    <xf numFmtId="4" fontId="4" fillId="0" borderId="1" xfId="2" applyNumberFormat="1" applyFont="1" applyFill="1" applyBorder="1" applyAlignment="1">
      <alignment vertical="center"/>
    </xf>
    <xf numFmtId="4" fontId="4" fillId="0" borderId="0" xfId="2" applyNumberFormat="1" applyFont="1" applyFill="1" applyBorder="1" applyAlignment="1">
      <alignment vertical="center"/>
    </xf>
    <xf numFmtId="0" fontId="2" fillId="0" borderId="27" xfId="2" applyFont="1" applyBorder="1" applyAlignment="1">
      <alignment vertical="center"/>
    </xf>
    <xf numFmtId="0" fontId="0" fillId="0" borderId="0" xfId="0" applyAlignment="1">
      <alignment horizontal="center" vertical="center" wrapText="1"/>
    </xf>
    <xf numFmtId="0" fontId="4" fillId="0" borderId="0" xfId="2" applyFont="1" applyBorder="1" applyAlignment="1">
      <alignment horizontal="center" wrapText="1"/>
    </xf>
    <xf numFmtId="0" fontId="4" fillId="2" borderId="11" xfId="2" applyFont="1" applyFill="1" applyBorder="1" applyAlignment="1">
      <alignment horizontal="center" vertic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2" borderId="1" xfId="2" applyFont="1" applyFill="1" applyBorder="1" applyAlignment="1">
      <alignment horizontal="center" wrapText="1"/>
    </xf>
    <xf numFmtId="4" fontId="0" fillId="0" borderId="1" xfId="0" applyNumberFormat="1" applyBorder="1" applyAlignment="1">
      <alignment horizontal="center"/>
    </xf>
    <xf numFmtId="0" fontId="4" fillId="2" borderId="1" xfId="2" applyFont="1" applyFill="1" applyBorder="1" applyAlignment="1">
      <alignment horizontal="left"/>
    </xf>
    <xf numFmtId="4" fontId="4" fillId="0" borderId="8" xfId="2" applyNumberFormat="1" applyFont="1" applyBorder="1" applyAlignment="1">
      <alignment horizontal="left"/>
    </xf>
    <xf numFmtId="0" fontId="4" fillId="0" borderId="0" xfId="2" applyFont="1" applyBorder="1" applyAlignment="1">
      <alignment horizontal="center" wrapText="1"/>
    </xf>
    <xf numFmtId="0" fontId="4" fillId="2" borderId="11" xfId="2" applyFont="1" applyFill="1" applyBorder="1" applyAlignment="1">
      <alignment horizontal="center" vertical="center" wrapText="1"/>
    </xf>
    <xf numFmtId="0" fontId="19" fillId="0" borderId="5" xfId="2" applyFont="1" applyFill="1" applyBorder="1" applyAlignment="1">
      <alignment horizontal="left" vertical="center"/>
    </xf>
    <xf numFmtId="0" fontId="19" fillId="0" borderId="0" xfId="2" applyFont="1" applyFill="1" applyBorder="1" applyAlignment="1">
      <alignment horizontal="left" vertical="center"/>
    </xf>
    <xf numFmtId="0" fontId="19" fillId="0" borderId="6" xfId="2" applyFont="1" applyFill="1" applyBorder="1" applyAlignment="1">
      <alignment horizontal="left" vertical="center"/>
    </xf>
    <xf numFmtId="4" fontId="4" fillId="0" borderId="1" xfId="2" applyNumberFormat="1" applyFont="1" applyBorder="1" applyAlignment="1">
      <alignment horizontal="center"/>
    </xf>
    <xf numFmtId="0" fontId="4" fillId="2" borderId="1" xfId="2" applyFont="1" applyFill="1" applyBorder="1" applyAlignment="1">
      <alignment horizontal="center" wrapText="1"/>
    </xf>
    <xf numFmtId="0" fontId="4" fillId="2" borderId="14" xfId="2" applyFont="1" applyFill="1" applyBorder="1" applyAlignment="1">
      <alignment horizontal="center"/>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2" fillId="0" borderId="1" xfId="2" applyFont="1" applyBorder="1" applyAlignment="1">
      <alignment horizontal="center"/>
    </xf>
    <xf numFmtId="0" fontId="0" fillId="0" borderId="1" xfId="0"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vertical="justify"/>
    </xf>
    <xf numFmtId="0" fontId="17" fillId="0" borderId="1" xfId="0" applyFont="1" applyBorder="1" applyAlignment="1">
      <alignment horizontal="left" vertical="center" wrapText="1"/>
    </xf>
    <xf numFmtId="4" fontId="2" fillId="0" borderId="1" xfId="2" applyNumberFormat="1" applyFont="1" applyBorder="1" applyAlignment="1">
      <alignment horizontal="center"/>
    </xf>
    <xf numFmtId="4" fontId="2" fillId="0" borderId="1" xfId="2" applyNumberFormat="1" applyFont="1" applyBorder="1" applyAlignment="1">
      <alignment horizontal="center" vertical="center" wrapText="1"/>
    </xf>
    <xf numFmtId="0" fontId="4" fillId="2" borderId="34" xfId="2" applyFont="1" applyFill="1" applyBorder="1" applyAlignment="1">
      <alignment horizontal="center" wrapText="1"/>
    </xf>
    <xf numFmtId="0" fontId="4" fillId="2" borderId="1" xfId="2" applyFont="1" applyFill="1" applyBorder="1" applyAlignment="1">
      <alignment horizontal="left"/>
    </xf>
    <xf numFmtId="0" fontId="4" fillId="0" borderId="0" xfId="2" applyFont="1" applyBorder="1" applyAlignment="1">
      <alignment horizontal="center"/>
    </xf>
    <xf numFmtId="0" fontId="6" fillId="0" borderId="1" xfId="2" applyFont="1" applyBorder="1" applyAlignment="1">
      <alignment horizontal="center"/>
    </xf>
    <xf numFmtId="0" fontId="6" fillId="0" borderId="34" xfId="2" applyFont="1" applyBorder="1" applyAlignment="1">
      <alignment horizontal="center"/>
    </xf>
    <xf numFmtId="0" fontId="8" fillId="0" borderId="68" xfId="2" applyFont="1" applyBorder="1" applyAlignment="1">
      <alignment horizontal="center" vertical="center" wrapText="1"/>
    </xf>
    <xf numFmtId="0" fontId="2" fillId="0" borderId="3" xfId="2" applyBorder="1"/>
    <xf numFmtId="4" fontId="25" fillId="0" borderId="1" xfId="0" applyNumberFormat="1" applyFont="1" applyBorder="1" applyAlignment="1">
      <alignment horizontal="center"/>
    </xf>
    <xf numFmtId="4" fontId="2" fillId="0" borderId="1" xfId="2" applyNumberFormat="1" applyFont="1" applyBorder="1" applyAlignment="1">
      <alignment horizontal="center"/>
    </xf>
    <xf numFmtId="0" fontId="17" fillId="0" borderId="1" xfId="0" applyFont="1" applyBorder="1" applyAlignment="1">
      <alignment horizontal="left" vertical="center" wrapText="1"/>
    </xf>
    <xf numFmtId="0" fontId="2" fillId="0" borderId="1" xfId="2" applyFont="1" applyBorder="1" applyAlignment="1">
      <alignment horizontal="center"/>
    </xf>
    <xf numFmtId="4" fontId="0" fillId="0" borderId="1" xfId="0" applyNumberFormat="1" applyBorder="1" applyAlignment="1">
      <alignment horizontal="center"/>
    </xf>
    <xf numFmtId="4" fontId="2" fillId="0" borderId="1" xfId="2" applyNumberFormat="1" applyFont="1" applyBorder="1" applyAlignment="1">
      <alignment horizontal="center"/>
    </xf>
    <xf numFmtId="0" fontId="17" fillId="0" borderId="1" xfId="0" applyFont="1" applyBorder="1" applyAlignment="1">
      <alignment horizontal="left" vertical="center" wrapText="1"/>
    </xf>
    <xf numFmtId="3" fontId="2" fillId="0" borderId="8" xfId="2" applyNumberFormat="1" applyFont="1" applyBorder="1" applyAlignment="1">
      <alignment horizontal="center"/>
    </xf>
    <xf numFmtId="0" fontId="2" fillId="0" borderId="1" xfId="2" applyFont="1" applyBorder="1" applyAlignment="1">
      <alignment horizontal="center"/>
    </xf>
    <xf numFmtId="0" fontId="4" fillId="0" borderId="1" xfId="2" applyFont="1" applyFill="1" applyBorder="1" applyAlignment="1">
      <alignment horizontal="center" vertical="center"/>
    </xf>
    <xf numFmtId="0" fontId="2" fillId="0" borderId="19" xfId="0" applyFont="1" applyBorder="1" applyAlignment="1">
      <alignmen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3" fontId="4" fillId="0" borderId="23" xfId="2" applyNumberFormat="1" applyFont="1" applyFill="1" applyBorder="1" applyAlignment="1"/>
    <xf numFmtId="4" fontId="4" fillId="0" borderId="24" xfId="2" applyNumberFormat="1" applyFont="1" applyBorder="1" applyAlignment="1">
      <alignment horizontal="right"/>
    </xf>
    <xf numFmtId="4" fontId="4" fillId="3" borderId="1" xfId="2" applyNumberFormat="1" applyFont="1" applyFill="1" applyBorder="1" applyAlignment="1">
      <alignment horizontal="center" vertical="center"/>
    </xf>
    <xf numFmtId="4" fontId="4" fillId="3" borderId="34" xfId="2" applyNumberFormat="1" applyFont="1" applyFill="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4" fontId="0" fillId="0" borderId="1" xfId="0" applyNumberFormat="1" applyBorder="1" applyAlignment="1">
      <alignment horizontal="center" vertical="center" wrapText="1"/>
    </xf>
    <xf numFmtId="0" fontId="4" fillId="4" borderId="1" xfId="2" applyFont="1" applyFill="1" applyBorder="1" applyAlignment="1">
      <alignment horizontal="center" vertical="center" wrapText="1"/>
    </xf>
    <xf numFmtId="4" fontId="25" fillId="0" borderId="1" xfId="0" applyNumberFormat="1" applyFont="1" applyBorder="1" applyAlignment="1">
      <alignment horizontal="center" vertical="center" wrapText="1"/>
    </xf>
    <xf numFmtId="0" fontId="37" fillId="0" borderId="1" xfId="0" applyFont="1" applyBorder="1" applyAlignment="1">
      <alignment horizontal="center" vertical="justify"/>
    </xf>
    <xf numFmtId="4" fontId="37" fillId="0" borderId="1" xfId="0" applyNumberFormat="1" applyFont="1" applyBorder="1" applyAlignment="1">
      <alignment horizontal="center"/>
    </xf>
    <xf numFmtId="0" fontId="2" fillId="0" borderId="1" xfId="0" applyFont="1" applyBorder="1" applyAlignment="1">
      <alignment vertical="justify"/>
    </xf>
    <xf numFmtId="4" fontId="7" fillId="0" borderId="1" xfId="0" applyNumberFormat="1" applyFont="1" applyBorder="1" applyAlignment="1">
      <alignment horizontal="center" vertical="center"/>
    </xf>
    <xf numFmtId="4" fontId="2" fillId="0" borderId="1" xfId="2" applyNumberFormat="1" applyFont="1" applyFill="1" applyBorder="1"/>
    <xf numFmtId="0" fontId="2" fillId="0" borderId="1" xfId="2"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justify"/>
    </xf>
    <xf numFmtId="3" fontId="2" fillId="0" borderId="1" xfId="2" applyNumberFormat="1" applyFont="1" applyBorder="1" applyAlignment="1">
      <alignment horizontal="center" vertical="center"/>
    </xf>
    <xf numFmtId="3" fontId="4" fillId="0" borderId="1" xfId="2" applyNumberFormat="1" applyFont="1" applyFill="1" applyBorder="1" applyAlignment="1">
      <alignment horizontal="center"/>
    </xf>
    <xf numFmtId="0" fontId="33" fillId="0" borderId="0" xfId="2" applyFont="1" applyBorder="1" applyAlignment="1">
      <alignment horizontal="left"/>
    </xf>
    <xf numFmtId="0" fontId="41" fillId="0" borderId="0" xfId="2" applyFont="1" applyBorder="1" applyAlignment="1">
      <alignment horizontal="left"/>
    </xf>
    <xf numFmtId="0" fontId="2" fillId="5" borderId="1" xfId="2" applyFont="1" applyFill="1" applyBorder="1" applyAlignment="1">
      <alignment horizontal="center"/>
    </xf>
    <xf numFmtId="0" fontId="4" fillId="0" borderId="1" xfId="2" applyFont="1" applyFill="1" applyBorder="1" applyAlignment="1">
      <alignment horizontal="center" vertical="center"/>
    </xf>
    <xf numFmtId="0" fontId="2" fillId="0" borderId="42" xfId="2" applyFont="1" applyBorder="1" applyAlignment="1">
      <alignment horizontal="left"/>
    </xf>
    <xf numFmtId="0" fontId="2" fillId="0" borderId="63" xfId="2" applyFont="1" applyBorder="1" applyAlignment="1">
      <alignment horizontal="center"/>
    </xf>
    <xf numFmtId="3" fontId="2" fillId="0" borderId="19" xfId="2" applyNumberFormat="1" applyFont="1" applyBorder="1" applyAlignment="1">
      <alignment horizontal="center"/>
    </xf>
    <xf numFmtId="0" fontId="2" fillId="0" borderId="30" xfId="2" applyFont="1" applyBorder="1" applyAlignment="1"/>
    <xf numFmtId="0" fontId="2" fillId="0" borderId="56" xfId="2" applyFont="1" applyBorder="1" applyAlignment="1">
      <alignment horizontal="left"/>
    </xf>
    <xf numFmtId="0" fontId="2" fillId="0" borderId="31" xfId="2" applyFont="1" applyBorder="1" applyAlignment="1"/>
    <xf numFmtId="0" fontId="4" fillId="3" borderId="1" xfId="2" applyFont="1" applyFill="1" applyBorder="1" applyAlignment="1">
      <alignment vertical="center"/>
    </xf>
    <xf numFmtId="0" fontId="4" fillId="3" borderId="34" xfId="2" applyFont="1" applyFill="1" applyBorder="1" applyAlignment="1">
      <alignment vertical="center"/>
    </xf>
    <xf numFmtId="0" fontId="2" fillId="3" borderId="1" xfId="2" applyFont="1" applyFill="1" applyBorder="1" applyAlignment="1">
      <alignment vertical="center"/>
    </xf>
    <xf numFmtId="4" fontId="2" fillId="3" borderId="34" xfId="2" applyNumberFormat="1" applyFont="1" applyFill="1" applyBorder="1" applyAlignment="1">
      <alignment horizontal="right" vertical="center"/>
    </xf>
    <xf numFmtId="0" fontId="2" fillId="0" borderId="1" xfId="2" applyFont="1" applyFill="1" applyBorder="1" applyAlignment="1">
      <alignment vertical="center"/>
    </xf>
    <xf numFmtId="0" fontId="25" fillId="0" borderId="23" xfId="0" applyFont="1" applyBorder="1" applyAlignment="1">
      <alignment vertical="justify"/>
    </xf>
    <xf numFmtId="3" fontId="8" fillId="0" borderId="23" xfId="2" applyNumberFormat="1" applyFont="1" applyBorder="1" applyAlignment="1">
      <alignment horizontal="center"/>
    </xf>
    <xf numFmtId="4" fontId="2" fillId="0" borderId="27" xfId="2" applyNumberFormat="1" applyFont="1" applyFill="1" applyBorder="1" applyAlignment="1">
      <alignment vertical="center"/>
    </xf>
    <xf numFmtId="4" fontId="25" fillId="0" borderId="1" xfId="0" applyNumberFormat="1" applyFont="1" applyBorder="1" applyAlignment="1">
      <alignment horizontal="center"/>
    </xf>
    <xf numFmtId="4" fontId="0" fillId="0" borderId="1" xfId="0" applyNumberFormat="1" applyBorder="1" applyAlignment="1">
      <alignment horizontal="center"/>
    </xf>
    <xf numFmtId="0" fontId="2" fillId="0" borderId="14" xfId="2" applyFont="1" applyFill="1" applyBorder="1" applyAlignment="1">
      <alignment horizontal="center"/>
    </xf>
    <xf numFmtId="0" fontId="2" fillId="0" borderId="1" xfId="2" applyFont="1" applyBorder="1" applyAlignment="1">
      <alignment horizontal="center"/>
    </xf>
    <xf numFmtId="0" fontId="19" fillId="0" borderId="1" xfId="2" applyFont="1" applyBorder="1" applyAlignment="1">
      <alignment horizontal="left"/>
    </xf>
    <xf numFmtId="3" fontId="19" fillId="0" borderId="1" xfId="2" applyNumberFormat="1" applyFont="1" applyBorder="1" applyAlignment="1">
      <alignment horizontal="right"/>
    </xf>
    <xf numFmtId="0" fontId="2" fillId="0" borderId="20" xfId="2" applyFont="1" applyBorder="1" applyAlignment="1">
      <alignment horizontal="left"/>
    </xf>
    <xf numFmtId="3" fontId="19" fillId="0" borderId="19" xfId="2" applyNumberFormat="1" applyFont="1" applyBorder="1" applyAlignment="1">
      <alignment horizontal="right"/>
    </xf>
    <xf numFmtId="0" fontId="2" fillId="0" borderId="32" xfId="2" applyFont="1" applyBorder="1" applyAlignment="1">
      <alignment horizontal="left"/>
    </xf>
    <xf numFmtId="0" fontId="2" fillId="0" borderId="11" xfId="2" applyFont="1" applyBorder="1" applyAlignment="1">
      <alignment horizontal="left"/>
    </xf>
    <xf numFmtId="0" fontId="19" fillId="0" borderId="11" xfId="2" applyFont="1" applyBorder="1" applyAlignment="1">
      <alignment horizontal="left"/>
    </xf>
    <xf numFmtId="0" fontId="2" fillId="0" borderId="11" xfId="2" applyFont="1" applyBorder="1"/>
    <xf numFmtId="4" fontId="2" fillId="0" borderId="33" xfId="2" applyNumberFormat="1" applyFont="1" applyBorder="1" applyAlignment="1">
      <alignment horizontal="center"/>
    </xf>
    <xf numFmtId="4" fontId="2" fillId="0" borderId="34" xfId="2" applyNumberFormat="1" applyFont="1" applyBorder="1" applyAlignment="1">
      <alignment horizontal="center"/>
    </xf>
    <xf numFmtId="0" fontId="2" fillId="0" borderId="23" xfId="2" applyFont="1" applyBorder="1" applyAlignment="1">
      <alignment horizontal="center" vertical="center"/>
    </xf>
    <xf numFmtId="4" fontId="4" fillId="0" borderId="36" xfId="2" applyNumberFormat="1" applyFont="1" applyBorder="1" applyAlignment="1">
      <alignment horizontal="center"/>
    </xf>
    <xf numFmtId="0" fontId="47" fillId="0" borderId="1" xfId="1" applyFont="1" applyFill="1" applyBorder="1" applyAlignment="1">
      <alignment vertical="center"/>
    </xf>
    <xf numFmtId="0" fontId="47" fillId="0" borderId="1" xfId="1" applyFont="1" applyFill="1" applyBorder="1" applyAlignment="1">
      <alignment vertical="center" wrapText="1"/>
    </xf>
    <xf numFmtId="4" fontId="48" fillId="0" borderId="1" xfId="0" applyNumberFormat="1" applyFont="1" applyBorder="1" applyAlignment="1">
      <alignment horizontal="center" vertical="center"/>
    </xf>
    <xf numFmtId="4" fontId="2" fillId="0" borderId="17" xfId="2" applyNumberFormat="1" applyFont="1" applyBorder="1" applyAlignment="1">
      <alignment horizontal="center"/>
    </xf>
    <xf numFmtId="0" fontId="4" fillId="2" borderId="20" xfId="2" applyFont="1" applyFill="1" applyBorder="1" applyAlignment="1">
      <alignment horizontal="center"/>
    </xf>
    <xf numFmtId="0" fontId="2" fillId="0" borderId="1" xfId="2" applyFont="1" applyBorder="1" applyAlignment="1">
      <alignment horizontal="center"/>
    </xf>
    <xf numFmtId="4" fontId="2" fillId="0" borderId="25" xfId="2" applyNumberFormat="1" applyFont="1" applyBorder="1" applyAlignment="1">
      <alignment horizontal="center"/>
    </xf>
    <xf numFmtId="0" fontId="2" fillId="0" borderId="22" xfId="2" applyFont="1" applyBorder="1" applyAlignment="1">
      <alignment horizontal="left" vertical="center" wrapText="1"/>
    </xf>
    <xf numFmtId="0" fontId="2" fillId="0" borderId="32" xfId="2" applyFont="1" applyBorder="1" applyAlignment="1">
      <alignment horizontal="left" vertical="center"/>
    </xf>
    <xf numFmtId="0" fontId="2" fillId="0" borderId="11" xfId="2" applyFont="1" applyBorder="1" applyAlignment="1">
      <alignment horizontal="left" vertical="center"/>
    </xf>
    <xf numFmtId="0" fontId="2" fillId="0" borderId="11" xfId="2" applyFont="1" applyBorder="1" applyAlignment="1">
      <alignment horizontal="center" vertical="center"/>
    </xf>
    <xf numFmtId="4" fontId="2" fillId="0" borderId="33" xfId="2" applyNumberFormat="1" applyFont="1" applyBorder="1" applyAlignment="1">
      <alignment vertical="center"/>
    </xf>
    <xf numFmtId="0" fontId="2" fillId="0" borderId="13" xfId="2" applyFont="1" applyBorder="1" applyAlignment="1">
      <alignment horizontal="left" vertical="center" wrapText="1"/>
    </xf>
    <xf numFmtId="4" fontId="2" fillId="0" borderId="34" xfId="2" applyNumberFormat="1" applyFont="1" applyBorder="1" applyAlignment="1">
      <alignment vertical="center"/>
    </xf>
    <xf numFmtId="0" fontId="2" fillId="0" borderId="23" xfId="2" applyFont="1" applyBorder="1" applyAlignment="1">
      <alignment horizontal="left" vertical="center" wrapText="1"/>
    </xf>
    <xf numFmtId="0" fontId="0" fillId="0" borderId="23" xfId="0" applyBorder="1" applyAlignment="1">
      <alignment horizontal="center" vertical="center"/>
    </xf>
    <xf numFmtId="3" fontId="19" fillId="0" borderId="23" xfId="2" applyNumberFormat="1" applyFont="1" applyBorder="1" applyAlignment="1">
      <alignment horizontal="center" vertical="center"/>
    </xf>
    <xf numFmtId="4" fontId="2" fillId="0" borderId="36" xfId="2" applyNumberFormat="1" applyFont="1" applyBorder="1" applyAlignment="1">
      <alignment horizontal="center" vertical="center"/>
    </xf>
    <xf numFmtId="3" fontId="4" fillId="0" borderId="1" xfId="2" applyNumberFormat="1" applyFont="1" applyBorder="1" applyAlignment="1">
      <alignment horizontal="center" vertical="center"/>
    </xf>
    <xf numFmtId="4" fontId="4" fillId="0" borderId="34" xfId="2" applyNumberFormat="1" applyFont="1" applyBorder="1" applyAlignment="1">
      <alignment horizontal="center" vertical="center"/>
    </xf>
    <xf numFmtId="0" fontId="51" fillId="0" borderId="1" xfId="0" applyFont="1" applyBorder="1" applyAlignment="1">
      <alignment vertical="center"/>
    </xf>
    <xf numFmtId="0" fontId="2" fillId="0" borderId="1" xfId="2" applyFont="1" applyBorder="1" applyAlignment="1">
      <alignment horizontal="left"/>
    </xf>
    <xf numFmtId="0" fontId="51" fillId="0" borderId="1" xfId="0" applyFont="1" applyBorder="1" applyAlignment="1">
      <alignment horizontal="center" vertical="center"/>
    </xf>
    <xf numFmtId="3" fontId="2" fillId="0" borderId="1" xfId="2" applyNumberFormat="1" applyFont="1" applyBorder="1" applyAlignment="1">
      <alignment horizontal="right"/>
    </xf>
    <xf numFmtId="0" fontId="51" fillId="0" borderId="1" xfId="0" applyFont="1" applyBorder="1" applyAlignment="1">
      <alignment horizontal="center" vertical="center" wrapText="1"/>
    </xf>
    <xf numFmtId="3" fontId="2" fillId="0" borderId="1" xfId="2" applyNumberFormat="1" applyFont="1" applyBorder="1" applyAlignment="1">
      <alignment horizontal="right" vertical="center"/>
    </xf>
    <xf numFmtId="3" fontId="2" fillId="0" borderId="1" xfId="2" applyNumberFormat="1" applyFont="1" applyBorder="1" applyAlignment="1">
      <alignment horizontal="center" vertical="center" wrapText="1"/>
    </xf>
    <xf numFmtId="3" fontId="24" fillId="0" borderId="1" xfId="2" applyNumberFormat="1" applyFont="1" applyBorder="1" applyAlignment="1">
      <alignment horizontal="center"/>
    </xf>
    <xf numFmtId="4" fontId="2" fillId="0" borderId="1" xfId="2" applyNumberFormat="1" applyFont="1" applyFill="1" applyBorder="1" applyAlignment="1">
      <alignment horizontal="right"/>
    </xf>
    <xf numFmtId="4" fontId="2" fillId="0" borderId="19" xfId="2" applyNumberFormat="1" applyFont="1" applyFill="1" applyBorder="1" applyAlignment="1">
      <alignment horizontal="right"/>
    </xf>
    <xf numFmtId="4" fontId="2" fillId="0" borderId="23" xfId="2" applyNumberFormat="1" applyFont="1" applyFill="1" applyBorder="1" applyAlignment="1">
      <alignment horizontal="right"/>
    </xf>
    <xf numFmtId="4" fontId="4" fillId="0" borderId="19" xfId="2" applyNumberFormat="1" applyFont="1" applyBorder="1" applyAlignment="1">
      <alignment horizontal="right"/>
    </xf>
    <xf numFmtId="0" fontId="2" fillId="0" borderId="13" xfId="2" applyBorder="1" applyAlignment="1">
      <alignment horizontal="left"/>
    </xf>
    <xf numFmtId="0" fontId="2" fillId="0" borderId="1" xfId="2" applyBorder="1" applyAlignment="1">
      <alignment horizontal="left"/>
    </xf>
    <xf numFmtId="3" fontId="2" fillId="0" borderId="1" xfId="2" applyNumberFormat="1" applyBorder="1" applyAlignment="1">
      <alignment horizontal="center"/>
    </xf>
    <xf numFmtId="164" fontId="0" fillId="0" borderId="1" xfId="0" applyNumberFormat="1" applyBorder="1" applyAlignment="1">
      <alignment horizontal="right"/>
    </xf>
    <xf numFmtId="164" fontId="0" fillId="0" borderId="1" xfId="0" applyNumberFormat="1" applyBorder="1" applyAlignment="1">
      <alignment horizontal="center"/>
    </xf>
    <xf numFmtId="0" fontId="2" fillId="0" borderId="1" xfId="2" applyBorder="1"/>
    <xf numFmtId="0" fontId="2" fillId="0" borderId="1" xfId="2" applyBorder="1" applyAlignment="1">
      <alignment horizontal="center"/>
    </xf>
    <xf numFmtId="0" fontId="4" fillId="4" borderId="1" xfId="2" applyFont="1" applyFill="1" applyBorder="1" applyAlignment="1">
      <alignment horizontal="center" wrapText="1"/>
    </xf>
    <xf numFmtId="4" fontId="2" fillId="0" borderId="34" xfId="2" applyNumberFormat="1" applyBorder="1" applyAlignment="1">
      <alignment horizontal="right" vertical="center"/>
    </xf>
    <xf numFmtId="0" fontId="0" fillId="0" borderId="0" xfId="0"/>
    <xf numFmtId="0" fontId="4" fillId="0" borderId="1" xfId="2" applyFont="1" applyBorder="1" applyAlignment="1">
      <alignment horizontal="center" wrapText="1"/>
    </xf>
    <xf numFmtId="0" fontId="0" fillId="0" borderId="1" xfId="0" applyBorder="1"/>
    <xf numFmtId="0" fontId="54" fillId="0" borderId="1" xfId="0" applyFont="1" applyBorder="1"/>
    <xf numFmtId="0" fontId="52" fillId="0" borderId="1" xfId="0" applyFont="1" applyBorder="1"/>
    <xf numFmtId="0" fontId="2" fillId="0" borderId="1" xfId="2" applyFont="1" applyBorder="1" applyAlignment="1">
      <alignment horizontal="center"/>
    </xf>
    <xf numFmtId="4" fontId="0" fillId="0" borderId="1" xfId="0" applyNumberFormat="1" applyBorder="1" applyAlignment="1">
      <alignment horizontal="center"/>
    </xf>
    <xf numFmtId="4" fontId="2" fillId="0" borderId="1" xfId="2" applyNumberFormat="1" applyFont="1" applyBorder="1" applyAlignment="1">
      <alignment horizontal="center"/>
    </xf>
    <xf numFmtId="4" fontId="4" fillId="0" borderId="1" xfId="2" applyNumberFormat="1" applyFont="1" applyBorder="1" applyAlignment="1">
      <alignment horizontal="center"/>
    </xf>
    <xf numFmtId="4" fontId="2" fillId="0" borderId="17" xfId="2" applyNumberFormat="1" applyFont="1" applyBorder="1" applyAlignment="1">
      <alignment horizontal="center"/>
    </xf>
    <xf numFmtId="4" fontId="2" fillId="0" borderId="25" xfId="2" applyNumberFormat="1" applyFont="1" applyBorder="1" applyAlignment="1">
      <alignment horizontal="center"/>
    </xf>
    <xf numFmtId="0" fontId="18" fillId="0" borderId="75" xfId="0" applyFont="1" applyBorder="1" applyAlignment="1">
      <alignment horizontal="center" vertical="center"/>
    </xf>
    <xf numFmtId="0" fontId="0" fillId="0" borderId="76" xfId="0" applyBorder="1" applyAlignment="1">
      <alignment horizontal="center" vertical="center"/>
    </xf>
    <xf numFmtId="0" fontId="0" fillId="0" borderId="75" xfId="0" applyBorder="1" applyAlignment="1">
      <alignment horizontal="center" vertical="center"/>
    </xf>
    <xf numFmtId="4" fontId="0" fillId="0" borderId="76" xfId="0" applyNumberFormat="1" applyFont="1" applyBorder="1" applyAlignment="1">
      <alignment horizontal="center" vertical="center"/>
    </xf>
    <xf numFmtId="3" fontId="4" fillId="0" borderId="1" xfId="2" applyNumberFormat="1" applyFont="1" applyBorder="1" applyAlignment="1">
      <alignment horizontal="left"/>
    </xf>
    <xf numFmtId="0" fontId="15" fillId="0" borderId="1" xfId="0" applyFont="1" applyBorder="1" applyAlignment="1">
      <alignment horizontal="center" vertical="center"/>
    </xf>
    <xf numFmtId="0" fontId="4" fillId="0" borderId="1" xfId="2" applyFont="1" applyBorder="1"/>
    <xf numFmtId="0" fontId="2" fillId="0" borderId="0" xfId="2" applyFont="1" applyFill="1" applyBorder="1" applyAlignment="1">
      <alignment horizontal="left" vertical="center"/>
    </xf>
    <xf numFmtId="0" fontId="4" fillId="2" borderId="11" xfId="2" applyFont="1" applyFill="1" applyBorder="1" applyAlignment="1">
      <alignment horizontal="center"/>
    </xf>
    <xf numFmtId="0" fontId="4" fillId="2" borderId="10" xfId="2" applyFont="1" applyFill="1" applyBorder="1" applyAlignment="1">
      <alignment horizontal="center"/>
    </xf>
    <xf numFmtId="0" fontId="4" fillId="0" borderId="0" xfId="2" applyFont="1" applyBorder="1" applyAlignment="1">
      <alignment horizontal="center" wrapText="1"/>
    </xf>
    <xf numFmtId="0" fontId="4" fillId="2" borderId="10" xfId="2" applyFont="1" applyFill="1" applyBorder="1" applyAlignment="1">
      <alignment horizontal="center" vertical="center" wrapText="1"/>
    </xf>
    <xf numFmtId="0" fontId="2" fillId="0" borderId="1" xfId="2" applyFont="1" applyBorder="1" applyAlignment="1">
      <alignment horizontal="center"/>
    </xf>
    <xf numFmtId="0" fontId="4" fillId="2" borderId="20" xfId="2" applyFont="1" applyFill="1" applyBorder="1" applyAlignment="1">
      <alignment horizontal="center"/>
    </xf>
    <xf numFmtId="0" fontId="2" fillId="0" borderId="30" xfId="2" applyFont="1" applyBorder="1" applyAlignment="1">
      <alignment horizontal="center"/>
    </xf>
    <xf numFmtId="0" fontId="4" fillId="2" borderId="1" xfId="2" applyFont="1" applyFill="1" applyBorder="1" applyAlignment="1">
      <alignment horizontal="left"/>
    </xf>
    <xf numFmtId="0" fontId="4" fillId="0" borderId="0" xfId="2" applyFont="1" applyBorder="1" applyAlignment="1">
      <alignment horizontal="center"/>
    </xf>
    <xf numFmtId="0" fontId="2" fillId="0" borderId="1" xfId="2" applyFont="1" applyBorder="1" applyAlignment="1">
      <alignment horizontal="center"/>
    </xf>
    <xf numFmtId="0" fontId="2" fillId="0" borderId="14" xfId="2" applyFont="1" applyFill="1" applyBorder="1" applyAlignment="1">
      <alignment horizontal="left"/>
    </xf>
    <xf numFmtId="0" fontId="2" fillId="0" borderId="20" xfId="2" applyFont="1" applyFill="1" applyBorder="1" applyAlignment="1">
      <alignment horizontal="left"/>
    </xf>
    <xf numFmtId="0" fontId="2" fillId="0" borderId="31" xfId="2" applyFont="1" applyBorder="1" applyAlignment="1">
      <alignment horizontal="center"/>
    </xf>
    <xf numFmtId="0" fontId="2" fillId="0" borderId="19" xfId="2" applyFont="1" applyBorder="1" applyAlignment="1">
      <alignment horizontal="center"/>
    </xf>
    <xf numFmtId="0" fontId="2" fillId="0" borderId="1" xfId="2" applyFont="1" applyBorder="1" applyAlignment="1">
      <alignment horizontal="center" vertical="center" wrapText="1"/>
    </xf>
    <xf numFmtId="0" fontId="0" fillId="0" borderId="1" xfId="0" applyBorder="1" applyAlignment="1">
      <alignment horizontal="center" vertical="center" wrapText="1"/>
    </xf>
    <xf numFmtId="0" fontId="2" fillId="0" borderId="1" xfId="2" applyFont="1" applyBorder="1" applyAlignment="1">
      <alignment horizontal="center"/>
    </xf>
    <xf numFmtId="0" fontId="0" fillId="0" borderId="1" xfId="0" applyBorder="1" applyAlignment="1">
      <alignment horizontal="center"/>
    </xf>
    <xf numFmtId="4" fontId="2" fillId="0" borderId="1" xfId="2" applyNumberFormat="1" applyFont="1" applyBorder="1" applyAlignment="1">
      <alignment horizontal="center" vertical="center"/>
    </xf>
    <xf numFmtId="0" fontId="57" fillId="0" borderId="1" xfId="0" applyFont="1" applyBorder="1" applyAlignment="1">
      <alignment wrapText="1"/>
    </xf>
    <xf numFmtId="0" fontId="57" fillId="0" borderId="1" xfId="2" applyFont="1" applyBorder="1" applyAlignment="1">
      <alignment horizontal="left" vertical="center" wrapText="1"/>
    </xf>
    <xf numFmtId="0" fontId="57" fillId="0" borderId="1" xfId="2" applyFont="1" applyBorder="1" applyAlignment="1">
      <alignment horizontal="center" vertical="center"/>
    </xf>
    <xf numFmtId="0" fontId="57" fillId="0" borderId="1" xfId="0" applyFont="1" applyBorder="1" applyAlignment="1"/>
    <xf numFmtId="165" fontId="57" fillId="0" borderId="1" xfId="5" applyNumberFormat="1" applyFont="1" applyBorder="1"/>
    <xf numFmtId="0" fontId="57" fillId="0" borderId="1" xfId="0" applyFont="1" applyBorder="1" applyAlignment="1" applyProtection="1">
      <alignment wrapText="1"/>
      <protection locked="0"/>
    </xf>
    <xf numFmtId="0" fontId="25" fillId="0" borderId="1" xfId="2" applyFont="1" applyBorder="1" applyAlignment="1">
      <alignment horizontal="center" vertical="center"/>
    </xf>
    <xf numFmtId="165" fontId="25" fillId="0" borderId="1" xfId="5" applyNumberFormat="1" applyFont="1" applyBorder="1"/>
    <xf numFmtId="4" fontId="9" fillId="0" borderId="6" xfId="2" applyNumberFormat="1" applyFont="1" applyBorder="1"/>
    <xf numFmtId="3" fontId="37" fillId="0" borderId="23" xfId="2" applyNumberFormat="1" applyFont="1" applyFill="1" applyBorder="1" applyAlignment="1">
      <alignment horizontal="right"/>
    </xf>
    <xf numFmtId="4" fontId="37" fillId="0" borderId="23" xfId="2" applyNumberFormat="1" applyFont="1" applyBorder="1" applyAlignment="1">
      <alignment horizontal="right"/>
    </xf>
    <xf numFmtId="3" fontId="10" fillId="6" borderId="1" xfId="0" applyNumberFormat="1" applyFont="1" applyFill="1" applyBorder="1" applyAlignment="1">
      <alignment horizontal="center" vertical="center" wrapText="1"/>
    </xf>
    <xf numFmtId="3" fontId="8" fillId="6" borderId="1" xfId="0" applyNumberFormat="1" applyFont="1" applyFill="1" applyBorder="1" applyAlignment="1">
      <alignment horizontal="center" vertical="center" wrapText="1"/>
    </xf>
    <xf numFmtId="0" fontId="0" fillId="7" borderId="1" xfId="0" applyFont="1" applyFill="1" applyBorder="1" applyAlignment="1">
      <alignment horizontal="center" vertical="center"/>
    </xf>
    <xf numFmtId="0" fontId="0" fillId="7" borderId="41" xfId="0" applyFont="1" applyFill="1" applyBorder="1" applyAlignment="1">
      <alignment horizontal="center" vertical="center"/>
    </xf>
    <xf numFmtId="3" fontId="0" fillId="7" borderId="1" xfId="0" applyNumberFormat="1" applyFont="1" applyFill="1" applyBorder="1" applyAlignment="1">
      <alignment horizontal="center" vertical="center"/>
    </xf>
    <xf numFmtId="3" fontId="58" fillId="7" borderId="22" xfId="0" applyNumberFormat="1" applyFont="1" applyFill="1" applyBorder="1" applyAlignment="1">
      <alignment horizontal="center" vertical="center"/>
    </xf>
    <xf numFmtId="0" fontId="59" fillId="4" borderId="13" xfId="0" applyFont="1" applyFill="1" applyBorder="1" applyAlignment="1">
      <alignment horizontal="center" vertical="center"/>
    </xf>
    <xf numFmtId="0" fontId="59" fillId="4" borderId="32" xfId="0" applyFont="1" applyFill="1" applyBorder="1" applyAlignment="1">
      <alignment horizontal="center" vertical="center"/>
    </xf>
    <xf numFmtId="0" fontId="59" fillId="4" borderId="56" xfId="0" applyFont="1" applyFill="1" applyBorder="1" applyAlignment="1">
      <alignment horizontal="center" vertical="center"/>
    </xf>
    <xf numFmtId="0" fontId="59" fillId="4" borderId="1" xfId="0" applyFont="1" applyFill="1" applyBorder="1" applyAlignment="1">
      <alignment horizontal="center" vertical="center"/>
    </xf>
    <xf numFmtId="0" fontId="59" fillId="4" borderId="11" xfId="0" applyFont="1" applyFill="1" applyBorder="1" applyAlignment="1">
      <alignment horizontal="center" vertical="center"/>
    </xf>
    <xf numFmtId="0" fontId="59" fillId="4" borderId="24" xfId="0" applyFont="1" applyFill="1" applyBorder="1" applyAlignment="1">
      <alignment horizontal="center" vertical="center"/>
    </xf>
    <xf numFmtId="0" fontId="59" fillId="8" borderId="1" xfId="0" applyFont="1" applyFill="1" applyBorder="1" applyAlignment="1">
      <alignment horizontal="center" vertical="center"/>
    </xf>
    <xf numFmtId="0" fontId="59" fillId="8" borderId="11" xfId="0" applyFont="1" applyFill="1" applyBorder="1" applyAlignment="1">
      <alignment horizontal="center" vertical="center"/>
    </xf>
    <xf numFmtId="0" fontId="59" fillId="4" borderId="23" xfId="0" applyFont="1" applyFill="1" applyBorder="1" applyAlignment="1">
      <alignment horizontal="center" vertical="center"/>
    </xf>
    <xf numFmtId="0" fontId="2" fillId="0" borderId="1" xfId="2" applyFont="1" applyBorder="1" applyAlignment="1">
      <alignment horizontal="center" vertical="center" wrapText="1"/>
    </xf>
    <xf numFmtId="0" fontId="2" fillId="5" borderId="1" xfId="2" applyFont="1" applyFill="1" applyBorder="1" applyAlignment="1">
      <alignment horizontal="center" wrapText="1"/>
    </xf>
    <xf numFmtId="0" fontId="57" fillId="0" borderId="1" xfId="0" applyFont="1" applyBorder="1" applyAlignment="1">
      <alignment vertical="center" wrapText="1"/>
    </xf>
    <xf numFmtId="0" fontId="55" fillId="0" borderId="1" xfId="0" applyFont="1" applyBorder="1" applyAlignment="1">
      <alignment vertical="center"/>
    </xf>
    <xf numFmtId="165" fontId="57" fillId="0" borderId="1" xfId="5" applyNumberFormat="1" applyFont="1" applyBorder="1" applyAlignment="1">
      <alignment vertical="center"/>
    </xf>
    <xf numFmtId="0" fontId="47" fillId="10" borderId="1" xfId="1" applyFont="1" applyFill="1" applyBorder="1" applyAlignment="1">
      <alignment vertical="center"/>
    </xf>
    <xf numFmtId="0" fontId="47" fillId="10" borderId="1" xfId="1" applyFont="1" applyFill="1" applyBorder="1" applyAlignment="1">
      <alignment vertical="center" wrapText="1"/>
    </xf>
    <xf numFmtId="4" fontId="48" fillId="10" borderId="1" xfId="0" applyNumberFormat="1" applyFont="1" applyFill="1" applyBorder="1" applyAlignment="1">
      <alignment horizontal="center" vertical="center"/>
    </xf>
    <xf numFmtId="0" fontId="49" fillId="10" borderId="1" xfId="0" applyFont="1" applyFill="1" applyBorder="1" applyAlignment="1">
      <alignment horizontal="center" vertical="center"/>
    </xf>
    <xf numFmtId="0" fontId="48" fillId="10" borderId="1" xfId="0" applyFont="1" applyFill="1" applyBorder="1" applyAlignment="1">
      <alignment horizontal="center" vertical="center"/>
    </xf>
    <xf numFmtId="4" fontId="49" fillId="10" borderId="1" xfId="0" applyNumberFormat="1" applyFont="1" applyFill="1" applyBorder="1" applyAlignment="1">
      <alignment horizontal="center" vertical="center"/>
    </xf>
    <xf numFmtId="0" fontId="0" fillId="4" borderId="0" xfId="0" applyFont="1" applyFill="1"/>
    <xf numFmtId="0" fontId="2" fillId="0" borderId="1" xfId="2" applyFont="1" applyBorder="1" applyAlignment="1">
      <alignment horizontal="center"/>
    </xf>
    <xf numFmtId="0" fontId="61" fillId="0" borderId="0" xfId="2" applyFont="1" applyBorder="1" applyAlignment="1">
      <alignment horizontal="center"/>
    </xf>
    <xf numFmtId="0" fontId="47" fillId="9" borderId="1" xfId="2" applyFont="1" applyFill="1" applyBorder="1" applyAlignment="1">
      <alignment horizontal="center" vertical="center"/>
    </xf>
    <xf numFmtId="0" fontId="47" fillId="9" borderId="1" xfId="2" applyFont="1" applyFill="1" applyBorder="1" applyAlignment="1">
      <alignment horizontal="center" vertical="center" wrapText="1"/>
    </xf>
    <xf numFmtId="3" fontId="47" fillId="9" borderId="19" xfId="2" applyNumberFormat="1" applyFont="1" applyFill="1" applyBorder="1" applyAlignment="1">
      <alignment horizontal="center" vertical="center"/>
    </xf>
    <xf numFmtId="3" fontId="47" fillId="9" borderId="41" xfId="2" applyNumberFormat="1" applyFont="1" applyFill="1" applyBorder="1" applyAlignment="1">
      <alignment horizontal="center" vertical="center"/>
    </xf>
    <xf numFmtId="0" fontId="60" fillId="11" borderId="0" xfId="0" applyFont="1" applyFill="1" applyAlignment="1">
      <alignment horizontal="center" vertical="center"/>
    </xf>
    <xf numFmtId="165" fontId="19" fillId="4" borderId="14" xfId="0" applyNumberFormat="1" applyFont="1" applyFill="1" applyBorder="1" applyAlignment="1">
      <alignment horizontal="center" vertical="center"/>
    </xf>
    <xf numFmtId="165" fontId="19" fillId="4" borderId="30" xfId="0" applyNumberFormat="1" applyFont="1" applyFill="1" applyBorder="1" applyAlignment="1">
      <alignment horizontal="center" vertical="center"/>
    </xf>
    <xf numFmtId="4" fontId="19" fillId="4" borderId="14" xfId="0" applyNumberFormat="1" applyFont="1" applyFill="1" applyBorder="1" applyAlignment="1">
      <alignment horizontal="center" vertical="center"/>
    </xf>
    <xf numFmtId="4" fontId="19" fillId="4" borderId="30" xfId="0" applyNumberFormat="1" applyFont="1" applyFill="1" applyBorder="1" applyAlignment="1">
      <alignment horizontal="center" vertical="center"/>
    </xf>
    <xf numFmtId="0" fontId="19" fillId="4" borderId="14"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0" fillId="4" borderId="1" xfId="0" applyFont="1" applyFill="1" applyBorder="1" applyAlignment="1">
      <alignment horizontal="left" vertical="center" wrapText="1"/>
    </xf>
    <xf numFmtId="0" fontId="4" fillId="0" borderId="0" xfId="2" applyFont="1" applyBorder="1" applyAlignment="1">
      <alignment horizontal="center" wrapText="1"/>
    </xf>
    <xf numFmtId="0" fontId="4" fillId="2" borderId="9"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45" xfId="2" applyFont="1" applyFill="1" applyBorder="1" applyAlignment="1">
      <alignment horizontal="center" vertical="center" wrapText="1"/>
    </xf>
    <xf numFmtId="0" fontId="4" fillId="2" borderId="41" xfId="2" applyFont="1" applyFill="1" applyBorder="1" applyAlignment="1">
      <alignment horizontal="center" vertical="center" wrapText="1"/>
    </xf>
    <xf numFmtId="0" fontId="4" fillId="2" borderId="57" xfId="2" applyFont="1" applyFill="1" applyBorder="1" applyAlignment="1">
      <alignment horizontal="center" vertical="center" wrapText="1"/>
    </xf>
    <xf numFmtId="0" fontId="4" fillId="2" borderId="58" xfId="2" applyFont="1" applyFill="1" applyBorder="1" applyAlignment="1">
      <alignment horizontal="center" vertical="center" wrapText="1"/>
    </xf>
    <xf numFmtId="0" fontId="13" fillId="0" borderId="1" xfId="0" applyFont="1" applyBorder="1" applyAlignment="1">
      <alignment horizontal="center"/>
    </xf>
    <xf numFmtId="0" fontId="4" fillId="2" borderId="9" xfId="2" applyFont="1" applyFill="1" applyBorder="1" applyAlignment="1">
      <alignment horizontal="center"/>
    </xf>
    <xf numFmtId="0" fontId="4" fillId="2" borderId="10" xfId="2" applyFont="1" applyFill="1" applyBorder="1" applyAlignment="1">
      <alignment horizontal="center"/>
    </xf>
    <xf numFmtId="0" fontId="4" fillId="2" borderId="29" xfId="2" applyFont="1" applyFill="1" applyBorder="1" applyAlignment="1">
      <alignment horizontal="center"/>
    </xf>
    <xf numFmtId="0" fontId="4" fillId="2" borderId="11" xfId="2" applyFont="1" applyFill="1" applyBorder="1" applyAlignment="1">
      <alignment horizontal="center" wrapText="1"/>
    </xf>
    <xf numFmtId="0" fontId="4" fillId="2" borderId="1" xfId="2" applyFont="1" applyFill="1" applyBorder="1" applyAlignment="1">
      <alignment horizontal="center" wrapText="1"/>
    </xf>
    <xf numFmtId="0" fontId="4" fillId="2" borderId="12" xfId="2" applyFont="1" applyFill="1" applyBorder="1" applyAlignment="1">
      <alignment horizontal="center" wrapText="1"/>
    </xf>
    <xf numFmtId="0" fontId="4" fillId="2" borderId="4" xfId="2" applyFont="1" applyFill="1" applyBorder="1" applyAlignment="1">
      <alignment horizontal="center" wrapText="1"/>
    </xf>
    <xf numFmtId="0" fontId="4" fillId="2" borderId="15" xfId="2" applyFont="1" applyFill="1" applyBorder="1" applyAlignment="1">
      <alignment horizontal="center" wrapText="1"/>
    </xf>
    <xf numFmtId="0" fontId="4" fillId="2" borderId="16" xfId="2" applyFont="1" applyFill="1" applyBorder="1" applyAlignment="1">
      <alignment horizontal="center" wrapText="1"/>
    </xf>
    <xf numFmtId="0" fontId="4" fillId="2" borderId="14" xfId="2" applyFont="1" applyFill="1" applyBorder="1" applyAlignment="1">
      <alignment horizontal="center"/>
    </xf>
    <xf numFmtId="0" fontId="4" fillId="2" borderId="30" xfId="2" applyFont="1" applyFill="1" applyBorder="1" applyAlignment="1">
      <alignment horizontal="center"/>
    </xf>
    <xf numFmtId="4" fontId="4" fillId="0" borderId="24" xfId="2" applyNumberFormat="1" applyFont="1" applyFill="1" applyBorder="1" applyAlignment="1">
      <alignment horizontal="center" vertical="center"/>
    </xf>
    <xf numFmtId="4" fontId="4" fillId="0" borderId="40" xfId="2" applyNumberFormat="1" applyFont="1" applyFill="1" applyBorder="1" applyAlignment="1">
      <alignment horizontal="center" vertical="center"/>
    </xf>
    <xf numFmtId="4" fontId="4" fillId="0" borderId="25" xfId="2" applyNumberFormat="1" applyFont="1" applyFill="1" applyBorder="1" applyAlignment="1">
      <alignment horizontal="center" vertical="center"/>
    </xf>
    <xf numFmtId="0" fontId="2" fillId="0" borderId="0" xfId="2" applyFont="1" applyBorder="1" applyAlignment="1">
      <alignment horizontal="left" vertical="center" wrapText="1"/>
    </xf>
    <xf numFmtId="0" fontId="2" fillId="0" borderId="6" xfId="2" applyFont="1" applyBorder="1" applyAlignment="1">
      <alignment horizontal="left" vertic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2" borderId="32" xfId="2" applyFont="1" applyFill="1" applyBorder="1" applyAlignment="1">
      <alignment horizontal="center"/>
    </xf>
    <xf numFmtId="0" fontId="4" fillId="2" borderId="11" xfId="2" applyFont="1" applyFill="1" applyBorder="1" applyAlignment="1">
      <alignment horizontal="center"/>
    </xf>
    <xf numFmtId="0" fontId="4" fillId="2" borderId="33" xfId="2" applyFont="1" applyFill="1" applyBorder="1" applyAlignment="1">
      <alignment horizontal="center" wrapText="1"/>
    </xf>
    <xf numFmtId="0" fontId="2" fillId="0" borderId="0" xfId="2" applyFont="1" applyFill="1" applyBorder="1" applyAlignment="1">
      <alignment horizontal="left" vertical="center" wrapText="1"/>
    </xf>
    <xf numFmtId="0" fontId="4" fillId="2" borderId="38" xfId="2" applyFont="1" applyFill="1" applyBorder="1" applyAlignment="1">
      <alignment horizontal="center" wrapText="1"/>
    </xf>
    <xf numFmtId="0" fontId="4" fillId="2" borderId="10" xfId="2" applyFont="1" applyFill="1" applyBorder="1" applyAlignment="1">
      <alignment horizontal="center" wrapText="1"/>
    </xf>
    <xf numFmtId="0" fontId="4" fillId="2" borderId="39" xfId="2" applyFont="1" applyFill="1" applyBorder="1" applyAlignment="1">
      <alignment horizontal="center" wrapText="1"/>
    </xf>
    <xf numFmtId="0" fontId="0" fillId="4" borderId="1" xfId="0" applyFont="1" applyFill="1" applyBorder="1" applyAlignment="1">
      <alignment horizontal="left" vertical="center"/>
    </xf>
    <xf numFmtId="4" fontId="4" fillId="0" borderId="14" xfId="2" applyNumberFormat="1" applyFont="1" applyBorder="1" applyAlignment="1">
      <alignment horizontal="center" vertical="center"/>
    </xf>
    <xf numFmtId="4" fontId="4" fillId="0" borderId="17" xfId="2" applyNumberFormat="1" applyFont="1" applyBorder="1" applyAlignment="1">
      <alignment horizontal="center" vertical="center"/>
    </xf>
    <xf numFmtId="0" fontId="14" fillId="0" borderId="1" xfId="0" applyFont="1" applyBorder="1" applyAlignment="1">
      <alignment horizontal="center"/>
    </xf>
    <xf numFmtId="0" fontId="3" fillId="0" borderId="3" xfId="2" applyFont="1" applyFill="1" applyBorder="1" applyAlignment="1">
      <alignment horizontal="center"/>
    </xf>
    <xf numFmtId="0" fontId="3" fillId="0" borderId="4" xfId="2" applyFont="1" applyFill="1" applyBorder="1" applyAlignment="1">
      <alignment horizontal="center"/>
    </xf>
    <xf numFmtId="49" fontId="14" fillId="0" borderId="1" xfId="0" applyNumberFormat="1" applyFont="1" applyBorder="1" applyAlignment="1">
      <alignment horizontal="center"/>
    </xf>
    <xf numFmtId="0" fontId="2" fillId="0" borderId="14" xfId="2" applyFont="1" applyBorder="1" applyAlignment="1">
      <alignment horizontal="left"/>
    </xf>
    <xf numFmtId="0" fontId="2" fillId="0" borderId="30" xfId="2" applyFont="1" applyBorder="1" applyAlignment="1">
      <alignment horizontal="left"/>
    </xf>
    <xf numFmtId="3" fontId="2" fillId="0" borderId="14" xfId="2" applyNumberFormat="1" applyFont="1" applyBorder="1" applyAlignment="1">
      <alignment horizontal="center"/>
    </xf>
    <xf numFmtId="3" fontId="2" fillId="0" borderId="17" xfId="2" applyNumberFormat="1" applyFont="1" applyBorder="1" applyAlignment="1">
      <alignment horizontal="center"/>
    </xf>
    <xf numFmtId="0" fontId="4" fillId="2" borderId="19" xfId="2" applyFont="1" applyFill="1" applyBorder="1" applyAlignment="1">
      <alignment horizontal="center" vertical="center" wrapText="1"/>
    </xf>
    <xf numFmtId="0" fontId="4" fillId="2" borderId="48" xfId="2" applyFont="1" applyFill="1" applyBorder="1" applyAlignment="1">
      <alignment horizontal="center" vertical="center" wrapText="1"/>
    </xf>
    <xf numFmtId="0" fontId="4" fillId="2" borderId="74" xfId="2" applyFont="1" applyFill="1" applyBorder="1" applyAlignment="1">
      <alignment horizontal="center" vertical="center" wrapText="1"/>
    </xf>
    <xf numFmtId="0" fontId="4" fillId="2" borderId="19" xfId="2" applyFont="1" applyFill="1" applyBorder="1" applyAlignment="1">
      <alignment horizontal="center" wrapText="1"/>
    </xf>
    <xf numFmtId="0" fontId="4" fillId="2" borderId="44" xfId="2" applyFont="1" applyFill="1" applyBorder="1" applyAlignment="1">
      <alignment horizontal="center" wrapText="1"/>
    </xf>
    <xf numFmtId="0" fontId="4" fillId="2" borderId="6" xfId="2" applyFont="1" applyFill="1" applyBorder="1" applyAlignment="1">
      <alignment horizontal="center" wrapText="1"/>
    </xf>
    <xf numFmtId="0" fontId="4" fillId="2" borderId="20" xfId="2" applyFont="1" applyFill="1" applyBorder="1" applyAlignment="1">
      <alignment horizontal="center"/>
    </xf>
    <xf numFmtId="0" fontId="4" fillId="2" borderId="63" xfId="2" applyFont="1" applyFill="1" applyBorder="1" applyAlignment="1">
      <alignment horizontal="center"/>
    </xf>
    <xf numFmtId="0" fontId="2" fillId="0" borderId="1" xfId="2" applyFont="1" applyBorder="1" applyAlignment="1">
      <alignment horizontal="center"/>
    </xf>
    <xf numFmtId="4" fontId="25" fillId="0" borderId="1" xfId="0" applyNumberFormat="1" applyFont="1" applyBorder="1" applyAlignment="1">
      <alignment horizontal="center" vertical="center"/>
    </xf>
    <xf numFmtId="3" fontId="2" fillId="0" borderId="30" xfId="2" applyNumberFormat="1" applyFont="1" applyBorder="1" applyAlignment="1">
      <alignment horizontal="center"/>
    </xf>
    <xf numFmtId="0" fontId="0" fillId="0" borderId="1" xfId="0" applyBorder="1" applyAlignment="1">
      <alignment horizontal="center"/>
    </xf>
    <xf numFmtId="4" fontId="25" fillId="0" borderId="1" xfId="0" applyNumberFormat="1" applyFont="1" applyBorder="1" applyAlignment="1">
      <alignment horizontal="center"/>
    </xf>
    <xf numFmtId="0" fontId="2" fillId="0" borderId="14" xfId="2" applyFont="1" applyBorder="1" applyAlignment="1">
      <alignment horizontal="center"/>
    </xf>
    <xf numFmtId="0" fontId="2" fillId="0" borderId="30" xfId="2" applyFont="1" applyBorder="1" applyAlignment="1">
      <alignment horizontal="center"/>
    </xf>
    <xf numFmtId="4" fontId="2" fillId="0" borderId="24" xfId="2" applyNumberFormat="1" applyFont="1" applyBorder="1" applyAlignment="1">
      <alignment horizontal="center"/>
    </xf>
    <xf numFmtId="0" fontId="2" fillId="0" borderId="25" xfId="2" applyFont="1" applyBorder="1" applyAlignment="1">
      <alignment horizontal="center"/>
    </xf>
    <xf numFmtId="4" fontId="2" fillId="0" borderId="14" xfId="2" applyNumberFormat="1" applyFont="1" applyBorder="1" applyAlignment="1">
      <alignment horizontal="center"/>
    </xf>
    <xf numFmtId="4" fontId="2" fillId="0" borderId="17" xfId="2" applyNumberFormat="1" applyFont="1" applyBorder="1" applyAlignment="1">
      <alignment horizontal="center"/>
    </xf>
    <xf numFmtId="0" fontId="0" fillId="0" borderId="1" xfId="0" applyBorder="1" applyAlignment="1">
      <alignment horizontal="left" vertical="center"/>
    </xf>
    <xf numFmtId="4" fontId="0" fillId="0" borderId="1" xfId="0" applyNumberFormat="1" applyBorder="1" applyAlignment="1">
      <alignment horizontal="center"/>
    </xf>
    <xf numFmtId="0" fontId="13" fillId="0" borderId="34" xfId="0" applyFont="1" applyBorder="1" applyAlignment="1">
      <alignment horizontal="center"/>
    </xf>
    <xf numFmtId="0" fontId="13" fillId="0" borderId="23" xfId="0" applyFont="1" applyBorder="1" applyAlignment="1">
      <alignment horizontal="center"/>
    </xf>
    <xf numFmtId="0" fontId="13" fillId="0" borderId="36" xfId="0" applyFont="1" applyBorder="1" applyAlignment="1">
      <alignment horizontal="center"/>
    </xf>
    <xf numFmtId="0" fontId="2" fillId="0" borderId="37" xfId="2" applyFont="1" applyBorder="1" applyAlignment="1">
      <alignment horizontal="center"/>
    </xf>
    <xf numFmtId="0" fontId="0" fillId="0" borderId="14" xfId="0" applyBorder="1" applyAlignment="1">
      <alignment horizontal="center"/>
    </xf>
    <xf numFmtId="0" fontId="0" fillId="0" borderId="30" xfId="0" applyBorder="1" applyAlignment="1">
      <alignment horizontal="center"/>
    </xf>
    <xf numFmtId="4" fontId="0" fillId="0" borderId="15" xfId="0" applyNumberFormat="1" applyBorder="1" applyAlignment="1">
      <alignment horizontal="center"/>
    </xf>
    <xf numFmtId="4" fontId="0" fillId="0" borderId="16" xfId="0" applyNumberFormat="1" applyBorder="1" applyAlignment="1">
      <alignment horizontal="center"/>
    </xf>
    <xf numFmtId="0" fontId="13" fillId="0" borderId="14" xfId="0" applyFont="1" applyBorder="1" applyAlignment="1">
      <alignment horizontal="center"/>
    </xf>
    <xf numFmtId="0" fontId="13" fillId="0" borderId="17" xfId="0" applyFon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0" fontId="0" fillId="0" borderId="14" xfId="0" applyBorder="1" applyAlignment="1">
      <alignment horizontal="center" vertical="center" wrapText="1"/>
    </xf>
    <xf numFmtId="0" fontId="0" fillId="0" borderId="30" xfId="0" applyBorder="1" applyAlignment="1">
      <alignment horizontal="center" vertical="center" wrapText="1"/>
    </xf>
    <xf numFmtId="0" fontId="0" fillId="0" borderId="1" xfId="0" applyBorder="1" applyAlignment="1">
      <alignment horizontal="center" vertical="justify"/>
    </xf>
    <xf numFmtId="4" fontId="0" fillId="0" borderId="0" xfId="0" applyNumberFormat="1" applyFont="1" applyBorder="1" applyAlignment="1">
      <alignment horizontal="center"/>
    </xf>
    <xf numFmtId="4" fontId="25" fillId="0" borderId="0" xfId="0" applyNumberFormat="1" applyFont="1" applyBorder="1" applyAlignment="1">
      <alignment horizontal="center"/>
    </xf>
    <xf numFmtId="0" fontId="4" fillId="2" borderId="45" xfId="2" applyFont="1" applyFill="1" applyBorder="1" applyAlignment="1">
      <alignment horizontal="center" wrapText="1"/>
    </xf>
    <xf numFmtId="0" fontId="4" fillId="2" borderId="41" xfId="2" applyFont="1" applyFill="1" applyBorder="1" applyAlignment="1">
      <alignment horizontal="center" wrapText="1"/>
    </xf>
    <xf numFmtId="0" fontId="0" fillId="0" borderId="14" xfId="0" applyBorder="1" applyAlignment="1">
      <alignment horizontal="left" vertical="justify"/>
    </xf>
    <xf numFmtId="0" fontId="0" fillId="0" borderId="30" xfId="0" applyBorder="1" applyAlignment="1">
      <alignment horizontal="left" vertical="justify"/>
    </xf>
    <xf numFmtId="4" fontId="0" fillId="0" borderId="1" xfId="0" applyNumberFormat="1" applyFont="1" applyBorder="1" applyAlignment="1">
      <alignment horizontal="center"/>
    </xf>
    <xf numFmtId="4" fontId="0" fillId="0" borderId="1" xfId="0" applyNumberFormat="1" applyFont="1" applyBorder="1" applyAlignment="1">
      <alignment horizontal="center" vertical="center" wrapText="1"/>
    </xf>
    <xf numFmtId="0" fontId="19" fillId="0" borderId="5" xfId="2" applyFont="1" applyFill="1" applyBorder="1" applyAlignment="1">
      <alignment horizontal="left" vertical="center"/>
    </xf>
    <xf numFmtId="0" fontId="19" fillId="0" borderId="0" xfId="2" applyFont="1" applyFill="1" applyBorder="1" applyAlignment="1">
      <alignment horizontal="left" vertical="center"/>
    </xf>
    <xf numFmtId="0" fontId="19" fillId="0" borderId="6" xfId="2" applyFont="1" applyFill="1" applyBorder="1" applyAlignment="1">
      <alignment horizontal="left" vertical="center"/>
    </xf>
    <xf numFmtId="4" fontId="4" fillId="0" borderId="1" xfId="2" applyNumberFormat="1" applyFont="1" applyBorder="1" applyAlignment="1">
      <alignment horizontal="center"/>
    </xf>
    <xf numFmtId="0" fontId="18" fillId="0" borderId="14" xfId="0" applyFont="1" applyBorder="1" applyAlignment="1">
      <alignment horizontal="left"/>
    </xf>
    <xf numFmtId="0" fontId="18" fillId="0" borderId="30" xfId="0" applyFont="1" applyBorder="1" applyAlignment="1">
      <alignment horizontal="left"/>
    </xf>
    <xf numFmtId="4" fontId="2" fillId="0" borderId="1" xfId="2" applyNumberFormat="1" applyFont="1" applyBorder="1" applyAlignment="1">
      <alignment horizontal="center"/>
    </xf>
    <xf numFmtId="0" fontId="4" fillId="2" borderId="20" xfId="2" applyFont="1" applyFill="1" applyBorder="1" applyAlignment="1">
      <alignment horizontal="center" wrapText="1"/>
    </xf>
    <xf numFmtId="0" fontId="4" fillId="2" borderId="2" xfId="2" applyFont="1" applyFill="1" applyBorder="1" applyAlignment="1">
      <alignment horizontal="center" wrapText="1"/>
    </xf>
    <xf numFmtId="0" fontId="4" fillId="2" borderId="5" xfId="2" applyFont="1" applyFill="1" applyBorder="1" applyAlignment="1">
      <alignment horizontal="center" wrapText="1"/>
    </xf>
    <xf numFmtId="0" fontId="0" fillId="0" borderId="1" xfId="0" applyFont="1" applyBorder="1" applyAlignment="1">
      <alignment horizontal="left"/>
    </xf>
    <xf numFmtId="0" fontId="0" fillId="0" borderId="1" xfId="0" applyFont="1" applyBorder="1" applyAlignment="1">
      <alignment horizontal="center"/>
    </xf>
    <xf numFmtId="0" fontId="2" fillId="0" borderId="14" xfId="2" applyFont="1" applyBorder="1" applyAlignment="1">
      <alignment horizontal="center" vertical="center" wrapText="1"/>
    </xf>
    <xf numFmtId="0" fontId="2" fillId="0" borderId="30" xfId="2" applyFont="1" applyBorder="1" applyAlignment="1">
      <alignment horizontal="center" vertical="center" wrapText="1"/>
    </xf>
    <xf numFmtId="4" fontId="2" fillId="0" borderId="14" xfId="2" applyNumberFormat="1" applyFont="1" applyBorder="1" applyAlignment="1">
      <alignment horizontal="center" vertical="center"/>
    </xf>
    <xf numFmtId="4" fontId="2" fillId="0" borderId="30" xfId="2" applyNumberFormat="1" applyFont="1" applyBorder="1" applyAlignment="1">
      <alignment horizontal="center" vertical="center"/>
    </xf>
    <xf numFmtId="4" fontId="2" fillId="0" borderId="1" xfId="2" applyNumberFormat="1" applyFont="1" applyBorder="1" applyAlignment="1">
      <alignment horizontal="center" vertical="center"/>
    </xf>
    <xf numFmtId="0" fontId="2" fillId="0" borderId="1" xfId="2" applyFont="1" applyBorder="1" applyAlignment="1">
      <alignment horizontal="center" vertical="center" wrapText="1"/>
    </xf>
    <xf numFmtId="0" fontId="17" fillId="0" borderId="1" xfId="0" applyFont="1" applyBorder="1" applyAlignment="1">
      <alignment horizontal="left" vertical="center" wrapText="1"/>
    </xf>
    <xf numFmtId="0" fontId="2" fillId="0" borderId="14" xfId="2" applyBorder="1" applyAlignment="1">
      <alignment horizontal="center"/>
    </xf>
    <xf numFmtId="0" fontId="2" fillId="0" borderId="30" xfId="2" applyBorder="1" applyAlignment="1">
      <alignment horizontal="center"/>
    </xf>
    <xf numFmtId="0" fontId="2" fillId="0" borderId="1" xfId="2" applyBorder="1" applyAlignment="1">
      <alignment horizontal="center"/>
    </xf>
    <xf numFmtId="164" fontId="25" fillId="0" borderId="1" xfId="0" applyNumberFormat="1" applyFont="1" applyBorder="1" applyAlignment="1">
      <alignment horizontal="center"/>
    </xf>
    <xf numFmtId="164" fontId="0" fillId="0" borderId="14" xfId="0" applyNumberFormat="1" applyBorder="1" applyAlignment="1">
      <alignment horizontal="center"/>
    </xf>
    <xf numFmtId="164" fontId="0" fillId="0" borderId="30" xfId="0" applyNumberFormat="1" applyBorder="1" applyAlignment="1">
      <alignment horizontal="center"/>
    </xf>
    <xf numFmtId="164" fontId="0" fillId="0" borderId="1" xfId="0" applyNumberFormat="1" applyBorder="1" applyAlignment="1">
      <alignment horizontal="center"/>
    </xf>
    <xf numFmtId="0" fontId="2" fillId="0" borderId="14" xfId="2" applyFont="1" applyBorder="1" applyAlignment="1">
      <alignment horizontal="left" vertical="center" wrapText="1"/>
    </xf>
    <xf numFmtId="0" fontId="2" fillId="0" borderId="30" xfId="2" applyFont="1" applyBorder="1" applyAlignment="1">
      <alignment horizontal="left" vertical="center" wrapText="1"/>
    </xf>
    <xf numFmtId="0" fontId="2" fillId="0" borderId="47" xfId="2" applyFont="1" applyBorder="1" applyAlignment="1">
      <alignment horizontal="left"/>
    </xf>
    <xf numFmtId="0" fontId="2" fillId="0" borderId="56" xfId="2" applyFont="1" applyBorder="1" applyAlignment="1">
      <alignment horizontal="left"/>
    </xf>
    <xf numFmtId="0" fontId="2" fillId="0" borderId="31" xfId="2" applyFont="1" applyBorder="1" applyAlignment="1">
      <alignment horizontal="left"/>
    </xf>
    <xf numFmtId="0" fontId="4" fillId="2" borderId="47" xfId="2" applyFont="1" applyFill="1" applyBorder="1" applyAlignment="1">
      <alignment horizontal="center" vertical="center" wrapText="1"/>
    </xf>
    <xf numFmtId="0" fontId="4" fillId="2" borderId="30" xfId="2" applyFont="1" applyFill="1" applyBorder="1" applyAlignment="1">
      <alignment horizontal="center" vertical="center" wrapText="1"/>
    </xf>
    <xf numFmtId="4" fontId="4" fillId="0" borderId="0" xfId="2" applyNumberFormat="1" applyFont="1" applyBorder="1" applyAlignment="1">
      <alignment horizontal="left"/>
    </xf>
    <xf numFmtId="0" fontId="2" fillId="0" borderId="47" xfId="2" applyFont="1" applyFill="1" applyBorder="1" applyAlignment="1">
      <alignment horizontal="left"/>
    </xf>
    <xf numFmtId="0" fontId="2" fillId="0" borderId="30" xfId="2" applyFont="1" applyFill="1" applyBorder="1" applyAlignment="1">
      <alignment horizontal="left"/>
    </xf>
    <xf numFmtId="0" fontId="4" fillId="2" borderId="50" xfId="2" applyFont="1" applyFill="1" applyBorder="1" applyAlignment="1">
      <alignment horizontal="center" wrapText="1"/>
    </xf>
    <xf numFmtId="0" fontId="0" fillId="0" borderId="24" xfId="0" applyBorder="1" applyAlignment="1">
      <alignment horizontal="center" vertical="justify"/>
    </xf>
    <xf numFmtId="0" fontId="0" fillId="0" borderId="31" xfId="0" applyBorder="1" applyAlignment="1">
      <alignment horizontal="center" vertical="justify"/>
    </xf>
    <xf numFmtId="4" fontId="25" fillId="0" borderId="24" xfId="0" applyNumberFormat="1" applyFont="1" applyBorder="1" applyAlignment="1">
      <alignment horizontal="center"/>
    </xf>
    <xf numFmtId="4" fontId="25" fillId="0" borderId="25" xfId="0" applyNumberFormat="1" applyFont="1" applyBorder="1" applyAlignment="1">
      <alignment horizontal="center"/>
    </xf>
    <xf numFmtId="4" fontId="2" fillId="0" borderId="25" xfId="2" applyNumberFormat="1" applyFont="1" applyBorder="1" applyAlignment="1">
      <alignment horizontal="center"/>
    </xf>
    <xf numFmtId="0" fontId="4" fillId="2" borderId="29" xfId="2" applyFont="1" applyFill="1" applyBorder="1" applyAlignment="1">
      <alignment horizontal="center" vertical="center" wrapText="1"/>
    </xf>
    <xf numFmtId="0" fontId="4" fillId="2" borderId="34" xfId="2" applyFont="1" applyFill="1" applyBorder="1" applyAlignment="1">
      <alignment horizontal="center" wrapText="1"/>
    </xf>
    <xf numFmtId="0" fontId="2" fillId="0" borderId="5" xfId="2" applyFont="1" applyBorder="1" applyAlignment="1">
      <alignment horizontal="left" vertical="center" wrapText="1"/>
    </xf>
    <xf numFmtId="0" fontId="2" fillId="0" borderId="5" xfId="2" applyFont="1" applyBorder="1" applyAlignment="1">
      <alignment horizontal="left" wrapText="1"/>
    </xf>
    <xf numFmtId="0" fontId="2" fillId="0" borderId="0" xfId="2" applyFont="1" applyBorder="1" applyAlignment="1">
      <alignment horizontal="left" wrapText="1"/>
    </xf>
    <xf numFmtId="0" fontId="2" fillId="0" borderId="6" xfId="2" applyFont="1" applyBorder="1" applyAlignment="1">
      <alignment horizontal="left" wrapText="1"/>
    </xf>
    <xf numFmtId="0" fontId="4" fillId="2" borderId="13" xfId="2" applyFont="1" applyFill="1" applyBorder="1" applyAlignment="1">
      <alignment horizontal="center" wrapText="1"/>
    </xf>
    <xf numFmtId="0" fontId="4" fillId="2" borderId="8" xfId="2" applyFont="1" applyFill="1" applyBorder="1" applyAlignment="1">
      <alignment horizontal="center"/>
    </xf>
    <xf numFmtId="0" fontId="6" fillId="0" borderId="0" xfId="2" applyFont="1" applyBorder="1" applyAlignment="1">
      <alignment horizontal="left"/>
    </xf>
    <xf numFmtId="0" fontId="46" fillId="0" borderId="43" xfId="3" applyFont="1" applyBorder="1" applyAlignment="1">
      <alignment horizontal="center"/>
    </xf>
    <xf numFmtId="0" fontId="46" fillId="0" borderId="7" xfId="3" applyFont="1" applyBorder="1" applyAlignment="1">
      <alignment horizontal="center"/>
    </xf>
    <xf numFmtId="0" fontId="61" fillId="0" borderId="0" xfId="2" applyFont="1" applyBorder="1" applyAlignment="1">
      <alignment horizontal="center"/>
    </xf>
    <xf numFmtId="2" fontId="4" fillId="2" borderId="56" xfId="2" applyNumberFormat="1" applyFont="1" applyFill="1" applyBorder="1" applyAlignment="1">
      <alignment horizontal="center" vertical="center"/>
    </xf>
    <xf numFmtId="2" fontId="4" fillId="2" borderId="40" xfId="2" applyNumberFormat="1" applyFont="1" applyFill="1" applyBorder="1" applyAlignment="1">
      <alignment horizontal="center" vertical="center"/>
    </xf>
    <xf numFmtId="2" fontId="4" fillId="2" borderId="31" xfId="2" applyNumberFormat="1" applyFont="1" applyFill="1" applyBorder="1" applyAlignment="1">
      <alignment horizontal="center" vertical="center"/>
    </xf>
    <xf numFmtId="4" fontId="4" fillId="2" borderId="24" xfId="2" applyNumberFormat="1" applyFont="1" applyFill="1" applyBorder="1" applyAlignment="1">
      <alignment horizontal="center" vertical="center"/>
    </xf>
    <xf numFmtId="4" fontId="4" fillId="2" borderId="40" xfId="2" applyNumberFormat="1" applyFont="1" applyFill="1" applyBorder="1" applyAlignment="1">
      <alignment horizontal="center" vertical="center"/>
    </xf>
    <xf numFmtId="4" fontId="4" fillId="2" borderId="31" xfId="2" applyNumberFormat="1" applyFont="1" applyFill="1" applyBorder="1" applyAlignment="1">
      <alignment horizontal="center" vertical="center"/>
    </xf>
    <xf numFmtId="0" fontId="2" fillId="0" borderId="8" xfId="2" applyFont="1" applyFill="1" applyBorder="1" applyAlignment="1">
      <alignment horizontal="left"/>
    </xf>
    <xf numFmtId="4" fontId="2" fillId="5" borderId="14" xfId="2" applyNumberFormat="1" applyFont="1" applyFill="1" applyBorder="1" applyAlignment="1">
      <alignment horizontal="center"/>
    </xf>
    <xf numFmtId="4" fontId="2" fillId="5" borderId="8" xfId="2" applyNumberFormat="1" applyFont="1" applyFill="1" applyBorder="1" applyAlignment="1">
      <alignment horizontal="center"/>
    </xf>
    <xf numFmtId="4" fontId="2" fillId="5" borderId="30" xfId="2" applyNumberFormat="1" applyFont="1" applyFill="1" applyBorder="1" applyAlignment="1">
      <alignment horizontal="center"/>
    </xf>
    <xf numFmtId="0" fontId="2" fillId="0" borderId="47" xfId="2" applyFont="1" applyFill="1" applyBorder="1" applyAlignment="1">
      <alignment horizontal="left" wrapText="1"/>
    </xf>
    <xf numFmtId="0" fontId="2" fillId="0" borderId="8" xfId="2" applyFont="1" applyFill="1" applyBorder="1" applyAlignment="1">
      <alignment horizontal="left" wrapText="1"/>
    </xf>
    <xf numFmtId="4" fontId="2" fillId="5" borderId="14" xfId="2" applyNumberFormat="1" applyFont="1" applyFill="1" applyBorder="1" applyAlignment="1">
      <alignment horizontal="center" vertical="center"/>
    </xf>
    <xf numFmtId="4" fontId="2" fillId="5" borderId="8" xfId="2" applyNumberFormat="1" applyFont="1" applyFill="1" applyBorder="1" applyAlignment="1">
      <alignment horizontal="center" vertical="center"/>
    </xf>
    <xf numFmtId="4" fontId="2" fillId="5" borderId="30" xfId="2" applyNumberFormat="1" applyFont="1" applyFill="1" applyBorder="1" applyAlignment="1">
      <alignment horizontal="center" vertical="center"/>
    </xf>
    <xf numFmtId="0" fontId="4" fillId="0" borderId="47" xfId="2" applyFont="1" applyFill="1" applyBorder="1" applyAlignment="1">
      <alignment horizontal="center"/>
    </xf>
    <xf numFmtId="0" fontId="4" fillId="0" borderId="8" xfId="2" applyFont="1" applyFill="1" applyBorder="1" applyAlignment="1">
      <alignment horizontal="center"/>
    </xf>
    <xf numFmtId="0" fontId="4" fillId="0" borderId="30" xfId="2" applyFont="1" applyFill="1" applyBorder="1" applyAlignment="1">
      <alignment horizontal="center"/>
    </xf>
    <xf numFmtId="4" fontId="2" fillId="0" borderId="14" xfId="2" applyNumberFormat="1" applyFont="1" applyFill="1" applyBorder="1" applyAlignment="1">
      <alignment horizontal="center" vertical="center"/>
    </xf>
    <xf numFmtId="4" fontId="2" fillId="0" borderId="8" xfId="2" applyNumberFormat="1" applyFont="1" applyFill="1" applyBorder="1" applyAlignment="1">
      <alignment horizontal="center" vertical="center"/>
    </xf>
    <xf numFmtId="4" fontId="2" fillId="0" borderId="30" xfId="2" applyNumberFormat="1" applyFont="1" applyFill="1" applyBorder="1" applyAlignment="1">
      <alignment horizontal="center" vertical="center"/>
    </xf>
    <xf numFmtId="4" fontId="2" fillId="0" borderId="14" xfId="2" applyNumberFormat="1" applyFont="1" applyFill="1" applyBorder="1" applyAlignment="1">
      <alignment horizontal="center"/>
    </xf>
    <xf numFmtId="4" fontId="2" fillId="0" borderId="8" xfId="2" applyNumberFormat="1" applyFont="1" applyFill="1" applyBorder="1" applyAlignment="1">
      <alignment horizontal="center"/>
    </xf>
    <xf numFmtId="4" fontId="2" fillId="0" borderId="30" xfId="2" applyNumberFormat="1" applyFont="1" applyFill="1" applyBorder="1" applyAlignment="1">
      <alignment horizontal="center"/>
    </xf>
    <xf numFmtId="0" fontId="4" fillId="2" borderId="13" xfId="2" applyFont="1" applyFill="1" applyBorder="1" applyAlignment="1">
      <alignment horizontal="left"/>
    </xf>
    <xf numFmtId="0" fontId="4" fillId="2" borderId="1" xfId="2" applyFont="1" applyFill="1" applyBorder="1" applyAlignment="1">
      <alignment horizontal="left"/>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46"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 xfId="2" applyFont="1" applyFill="1" applyBorder="1" applyAlignment="1">
      <alignment horizontal="center" vertical="center"/>
    </xf>
    <xf numFmtId="0" fontId="4" fillId="0" borderId="12" xfId="2" applyFont="1" applyFill="1" applyBorder="1" applyAlignment="1">
      <alignment horizontal="center" vertical="center" wrapText="1"/>
    </xf>
    <xf numFmtId="0" fontId="4" fillId="0" borderId="65"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64" xfId="2" applyFont="1" applyFill="1" applyBorder="1" applyAlignment="1">
      <alignment horizontal="center" vertical="center" wrapText="1"/>
    </xf>
    <xf numFmtId="0" fontId="2" fillId="0" borderId="30" xfId="2" applyFont="1" applyFill="1" applyBorder="1" applyAlignment="1">
      <alignment horizontal="left" wrapText="1"/>
    </xf>
    <xf numFmtId="4" fontId="4" fillId="0" borderId="14" xfId="2" applyNumberFormat="1" applyFont="1" applyFill="1" applyBorder="1" applyAlignment="1">
      <alignment horizontal="center"/>
    </xf>
    <xf numFmtId="4" fontId="4" fillId="0" borderId="8" xfId="2" applyNumberFormat="1" applyFont="1" applyFill="1" applyBorder="1" applyAlignment="1">
      <alignment horizontal="center"/>
    </xf>
    <xf numFmtId="4" fontId="4" fillId="0" borderId="30" xfId="2" applyNumberFormat="1" applyFont="1" applyFill="1" applyBorder="1" applyAlignment="1">
      <alignment horizontal="center"/>
    </xf>
    <xf numFmtId="0" fontId="31" fillId="0" borderId="1" xfId="2" applyFont="1" applyFill="1" applyBorder="1" applyAlignment="1">
      <alignment horizontal="left" vertical="center" wrapText="1"/>
    </xf>
    <xf numFmtId="0" fontId="35" fillId="0" borderId="1" xfId="2" applyFont="1" applyBorder="1" applyAlignment="1">
      <alignment horizontal="left"/>
    </xf>
    <xf numFmtId="0" fontId="6" fillId="0" borderId="9"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47" xfId="2" applyFont="1" applyBorder="1" applyAlignment="1">
      <alignment horizontal="center" vertical="center" wrapText="1"/>
    </xf>
    <xf numFmtId="0" fontId="6" fillId="0" borderId="17" xfId="2" applyFont="1" applyBorder="1" applyAlignment="1">
      <alignment horizontal="center" vertical="center" wrapText="1"/>
    </xf>
    <xf numFmtId="0" fontId="4" fillId="0" borderId="54" xfId="2" applyFont="1" applyBorder="1" applyAlignment="1">
      <alignment horizontal="center"/>
    </xf>
    <xf numFmtId="0" fontId="4" fillId="0" borderId="37" xfId="2" applyFont="1" applyBorder="1" applyAlignment="1">
      <alignment horizontal="center"/>
    </xf>
    <xf numFmtId="0" fontId="4" fillId="0" borderId="55" xfId="2" applyFont="1" applyBorder="1" applyAlignment="1">
      <alignment horizontal="center"/>
    </xf>
    <xf numFmtId="0" fontId="8" fillId="0" borderId="9" xfId="2" applyFont="1" applyBorder="1" applyAlignment="1">
      <alignment horizontal="center"/>
    </xf>
    <xf numFmtId="0" fontId="8" fillId="0" borderId="10" xfId="2" applyFont="1" applyBorder="1" applyAlignment="1">
      <alignment horizontal="center"/>
    </xf>
    <xf numFmtId="0" fontId="8" fillId="0" borderId="39" xfId="2" applyFont="1" applyBorder="1" applyAlignment="1">
      <alignment horizontal="center"/>
    </xf>
    <xf numFmtId="0" fontId="6" fillId="0" borderId="47" xfId="2" applyFont="1" applyBorder="1" applyAlignment="1">
      <alignment horizontal="center"/>
    </xf>
    <xf numFmtId="0" fontId="6" fillId="0" borderId="30" xfId="2" applyFont="1" applyBorder="1" applyAlignment="1">
      <alignment horizontal="center"/>
    </xf>
    <xf numFmtId="0" fontId="6" fillId="0" borderId="1" xfId="2" applyFont="1" applyBorder="1" applyAlignment="1">
      <alignment horizontal="center"/>
    </xf>
    <xf numFmtId="0" fontId="6" fillId="0" borderId="34" xfId="2" applyFont="1" applyBorder="1" applyAlignment="1">
      <alignment horizontal="center"/>
    </xf>
    <xf numFmtId="0" fontId="33" fillId="0" borderId="3" xfId="2" applyFont="1" applyBorder="1" applyAlignment="1">
      <alignment horizontal="left"/>
    </xf>
    <xf numFmtId="0" fontId="4" fillId="0" borderId="61" xfId="2" applyFont="1" applyBorder="1" applyAlignment="1">
      <alignment horizontal="center" vertical="center" wrapText="1"/>
    </xf>
    <xf numFmtId="0" fontId="4" fillId="0" borderId="70" xfId="2" applyFont="1" applyBorder="1" applyAlignment="1">
      <alignment horizontal="center" vertical="center" wrapText="1"/>
    </xf>
    <xf numFmtId="0" fontId="4" fillId="0" borderId="68" xfId="2" applyFont="1" applyBorder="1" applyAlignment="1">
      <alignment horizontal="center" vertical="center" wrapText="1"/>
    </xf>
    <xf numFmtId="0" fontId="4" fillId="0" borderId="60"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39" xfId="2" applyFont="1" applyBorder="1" applyAlignment="1">
      <alignment horizontal="center" vertical="center" wrapText="1"/>
    </xf>
    <xf numFmtId="0" fontId="41" fillId="0" borderId="3" xfId="2" applyFont="1" applyBorder="1" applyAlignment="1">
      <alignment horizontal="left"/>
    </xf>
    <xf numFmtId="0" fontId="4" fillId="0" borderId="59"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33" xfId="2" applyFont="1" applyBorder="1" applyAlignment="1">
      <alignment horizontal="center" vertical="center" wrapText="1"/>
    </xf>
    <xf numFmtId="0" fontId="8" fillId="0" borderId="1" xfId="2" applyFont="1" applyFill="1" applyBorder="1" applyAlignment="1">
      <alignment horizontal="center" vertical="center"/>
    </xf>
    <xf numFmtId="0" fontId="8" fillId="0" borderId="34" xfId="2" applyFont="1" applyFill="1" applyBorder="1" applyAlignment="1">
      <alignment horizontal="center" vertical="center"/>
    </xf>
    <xf numFmtId="0" fontId="8" fillId="0" borderId="68" xfId="2" applyFont="1" applyBorder="1" applyAlignment="1">
      <alignment horizontal="center" vertical="center" wrapText="1"/>
    </xf>
    <xf numFmtId="0" fontId="8" fillId="0" borderId="59" xfId="2" applyFont="1" applyBorder="1" applyAlignment="1">
      <alignment horizontal="center" vertical="center" wrapText="1"/>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8" fillId="0" borderId="53" xfId="2" applyFont="1" applyBorder="1" applyAlignment="1">
      <alignment horizontal="center" vertical="center"/>
    </xf>
    <xf numFmtId="0" fontId="8" fillId="0" borderId="13" xfId="2" applyFont="1" applyFill="1" applyBorder="1" applyAlignment="1">
      <alignment horizontal="center" vertical="center"/>
    </xf>
    <xf numFmtId="0" fontId="6" fillId="0" borderId="7" xfId="2" applyFont="1" applyBorder="1" applyAlignment="1">
      <alignment horizontal="center"/>
    </xf>
    <xf numFmtId="0" fontId="6" fillId="0" borderId="8" xfId="2" applyFont="1" applyBorder="1" applyAlignment="1">
      <alignment horizontal="center"/>
    </xf>
    <xf numFmtId="0" fontId="38" fillId="0" borderId="8" xfId="3" applyBorder="1" applyAlignment="1">
      <alignment horizontal="center"/>
    </xf>
    <xf numFmtId="0" fontId="29" fillId="0" borderId="66" xfId="2" applyFont="1" applyFill="1" applyBorder="1" applyAlignment="1">
      <alignment horizontal="center" vertical="center" wrapText="1"/>
    </xf>
    <xf numFmtId="0" fontId="29" fillId="0" borderId="67" xfId="2" applyFont="1" applyFill="1" applyBorder="1" applyAlignment="1">
      <alignment horizontal="center" vertical="center" wrapText="1"/>
    </xf>
    <xf numFmtId="0" fontId="29" fillId="0" borderId="49" xfId="2" applyFont="1" applyFill="1" applyBorder="1" applyAlignment="1">
      <alignment horizontal="center" vertical="center" wrapText="1"/>
    </xf>
    <xf numFmtId="0" fontId="29" fillId="0" borderId="45" xfId="2" applyFont="1" applyFill="1" applyBorder="1" applyAlignment="1">
      <alignment horizontal="center" vertical="center" wrapText="1"/>
    </xf>
    <xf numFmtId="0" fontId="29" fillId="0" borderId="48" xfId="2" applyFont="1" applyFill="1" applyBorder="1" applyAlignment="1">
      <alignment horizontal="center" vertical="center" wrapText="1"/>
    </xf>
    <xf numFmtId="0" fontId="29" fillId="0" borderId="50" xfId="2" applyFont="1" applyFill="1" applyBorder="1" applyAlignment="1">
      <alignment horizontal="center" vertical="center" wrapText="1"/>
    </xf>
    <xf numFmtId="0" fontId="8" fillId="0" borderId="2" xfId="2" applyFont="1" applyFill="1" applyBorder="1" applyAlignment="1">
      <alignment horizontal="center" vertical="center"/>
    </xf>
    <xf numFmtId="0" fontId="2" fillId="0" borderId="3" xfId="2" applyBorder="1"/>
    <xf numFmtId="0" fontId="2" fillId="0" borderId="4" xfId="2" applyBorder="1"/>
    <xf numFmtId="0" fontId="2" fillId="0" borderId="46" xfId="2" applyBorder="1"/>
    <xf numFmtId="0" fontId="2" fillId="0" borderId="7" xfId="2" applyBorder="1"/>
    <xf numFmtId="0" fontId="2" fillId="0" borderId="16" xfId="2" applyBorder="1"/>
    <xf numFmtId="0" fontId="8" fillId="0" borderId="32"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33" xfId="2" applyFont="1" applyFill="1" applyBorder="1" applyAlignment="1">
      <alignment horizontal="center" vertical="center"/>
    </xf>
    <xf numFmtId="3" fontId="2" fillId="0" borderId="0" xfId="2" applyNumberFormat="1" applyBorder="1"/>
    <xf numFmtId="4" fontId="2" fillId="0" borderId="0" xfId="2" applyNumberFormat="1" applyBorder="1"/>
    <xf numFmtId="3" fontId="59" fillId="8" borderId="24" xfId="0" applyNumberFormat="1" applyFont="1" applyFill="1" applyBorder="1" applyAlignment="1">
      <alignment horizontal="center" vertical="center"/>
    </xf>
    <xf numFmtId="3" fontId="59" fillId="8" borderId="23" xfId="0" applyNumberFormat="1" applyFont="1" applyFill="1" applyBorder="1" applyAlignment="1">
      <alignment horizontal="center" vertical="center"/>
    </xf>
  </cellXfs>
  <cellStyles count="6">
    <cellStyle name="Köprü" xfId="3" builtinId="8"/>
    <cellStyle name="Normal" xfId="0" builtinId="0"/>
    <cellStyle name="Normal 2" xfId="1"/>
    <cellStyle name="Normal 3" xfId="2"/>
    <cellStyle name="Normal 3 2 2" xfId="4"/>
    <cellStyle name="ParaBirimi" xfId="5" builtinId="4"/>
  </cellStyles>
  <dxfs count="0"/>
  <tableStyles count="0" defaultTableStyle="TableStyleMedium2" defaultPivotStyle="PivotStyleLight16"/>
  <colors>
    <mruColors>
      <color rgb="FF990000"/>
      <color rgb="FF8F298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msefikozsoy@g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msefikozsoy@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msefikozsoy@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3"/>
  <sheetViews>
    <sheetView workbookViewId="0">
      <selection activeCell="L9" sqref="L9"/>
    </sheetView>
  </sheetViews>
  <sheetFormatPr defaultRowHeight="15"/>
  <cols>
    <col min="1" max="1" width="24.28515625" customWidth="1"/>
    <col min="2" max="2" width="28.5703125" customWidth="1"/>
    <col min="3" max="3" width="31.85546875" customWidth="1"/>
  </cols>
  <sheetData>
    <row r="1" spans="1:3" ht="55.5" customHeight="1">
      <c r="A1" s="680" t="s">
        <v>547</v>
      </c>
      <c r="B1" s="680"/>
      <c r="C1" s="680"/>
    </row>
    <row r="2" spans="1:3" ht="30" customHeight="1">
      <c r="A2" s="676" t="s">
        <v>0</v>
      </c>
      <c r="B2" s="677" t="s">
        <v>1</v>
      </c>
      <c r="C2" s="678" t="s">
        <v>258</v>
      </c>
    </row>
    <row r="3" spans="1:3" ht="30" customHeight="1">
      <c r="A3" s="676"/>
      <c r="B3" s="677"/>
      <c r="C3" s="679"/>
    </row>
    <row r="4" spans="1:3" ht="30" customHeight="1">
      <c r="A4" s="557" t="s">
        <v>4</v>
      </c>
      <c r="B4" s="558" t="s">
        <v>3</v>
      </c>
      <c r="C4" s="559">
        <v>22757695</v>
      </c>
    </row>
    <row r="5" spans="1:3" ht="30" customHeight="1">
      <c r="A5" s="667" t="s">
        <v>4</v>
      </c>
      <c r="B5" s="668" t="s">
        <v>5</v>
      </c>
      <c r="C5" s="669">
        <v>1611053</v>
      </c>
    </row>
    <row r="6" spans="1:3" ht="30" customHeight="1">
      <c r="A6" s="557" t="s">
        <v>4</v>
      </c>
      <c r="B6" s="558" t="s">
        <v>6</v>
      </c>
      <c r="C6" s="559">
        <v>2793075</v>
      </c>
    </row>
    <row r="7" spans="1:3" ht="30" customHeight="1">
      <c r="A7" s="667" t="s">
        <v>4</v>
      </c>
      <c r="B7" s="668" t="s">
        <v>7</v>
      </c>
      <c r="C7" s="669">
        <v>3726838</v>
      </c>
    </row>
    <row r="8" spans="1:3" ht="30" customHeight="1">
      <c r="A8" s="557" t="s">
        <v>4</v>
      </c>
      <c r="B8" s="558" t="s">
        <v>8</v>
      </c>
      <c r="C8" s="559">
        <v>13331015</v>
      </c>
    </row>
    <row r="9" spans="1:3" ht="30" customHeight="1">
      <c r="A9" s="667" t="s">
        <v>4</v>
      </c>
      <c r="B9" s="668" t="s">
        <v>9</v>
      </c>
      <c r="C9" s="669">
        <v>13164200</v>
      </c>
    </row>
    <row r="10" spans="1:3" ht="30" customHeight="1">
      <c r="A10" s="557" t="s">
        <v>4</v>
      </c>
      <c r="B10" s="558" t="s">
        <v>10</v>
      </c>
      <c r="C10" s="559">
        <v>5103516</v>
      </c>
    </row>
    <row r="11" spans="1:3" ht="30" customHeight="1">
      <c r="A11" s="667" t="s">
        <v>4</v>
      </c>
      <c r="B11" s="668" t="s">
        <v>11</v>
      </c>
      <c r="C11" s="669">
        <v>13342812</v>
      </c>
    </row>
    <row r="12" spans="1:3" ht="30" customHeight="1">
      <c r="A12" s="557" t="s">
        <v>4</v>
      </c>
      <c r="B12" s="558" t="s">
        <v>12</v>
      </c>
      <c r="C12" s="559">
        <v>10263207</v>
      </c>
    </row>
    <row r="13" spans="1:3" ht="30" customHeight="1">
      <c r="A13" s="667" t="s">
        <v>4</v>
      </c>
      <c r="B13" s="668" t="s">
        <v>13</v>
      </c>
      <c r="C13" s="669">
        <v>7097279</v>
      </c>
    </row>
    <row r="14" spans="1:3" ht="30" customHeight="1">
      <c r="A14" s="557" t="s">
        <v>4</v>
      </c>
      <c r="B14" s="558" t="s">
        <v>14</v>
      </c>
      <c r="C14" s="559">
        <v>11193574</v>
      </c>
    </row>
    <row r="15" spans="1:3" ht="30" customHeight="1">
      <c r="A15" s="670" t="s">
        <v>2</v>
      </c>
      <c r="B15" s="671"/>
      <c r="C15" s="672">
        <f>SUM(C4:C14)</f>
        <v>104384264</v>
      </c>
    </row>
    <row r="19" spans="9:9" ht="32.25" customHeight="1"/>
    <row r="23" spans="9:9">
      <c r="I23" s="673"/>
    </row>
  </sheetData>
  <mergeCells count="4">
    <mergeCell ref="A2:A3"/>
    <mergeCell ref="B2:B3"/>
    <mergeCell ref="C2:C3"/>
    <mergeCell ref="A1:C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3"/>
  <sheetViews>
    <sheetView topLeftCell="A37" workbookViewId="0">
      <selection activeCell="G38" sqref="G38:H55"/>
    </sheetView>
  </sheetViews>
  <sheetFormatPr defaultRowHeight="15"/>
  <cols>
    <col min="1" max="1" width="3.42578125" customWidth="1"/>
    <col min="2" max="2" width="21.42578125" customWidth="1"/>
    <col min="3" max="3" width="21.5703125" customWidth="1"/>
    <col min="5" max="5" width="25.85546875" customWidth="1"/>
    <col min="6" max="6" width="25.42578125" customWidth="1"/>
    <col min="7" max="7" width="21.7109375" customWidth="1"/>
    <col min="8" max="8" width="22" customWidth="1"/>
  </cols>
  <sheetData>
    <row r="1" spans="1:8" ht="15.75">
      <c r="A1" s="3" t="s">
        <v>16</v>
      </c>
      <c r="B1" s="4"/>
      <c r="C1" s="4"/>
      <c r="D1" s="4"/>
      <c r="E1" s="4"/>
      <c r="F1" s="4"/>
      <c r="G1" s="4"/>
      <c r="H1" s="4"/>
    </row>
    <row r="2" spans="1:8">
      <c r="A2" s="688" t="s">
        <v>259</v>
      </c>
      <c r="B2" s="688"/>
      <c r="C2" s="688"/>
      <c r="D2" s="688"/>
      <c r="E2" s="688"/>
      <c r="F2" s="688"/>
      <c r="G2" s="688"/>
      <c r="H2" s="688"/>
    </row>
    <row r="3" spans="1:8">
      <c r="A3" s="688"/>
      <c r="B3" s="688"/>
      <c r="C3" s="688"/>
      <c r="D3" s="688"/>
      <c r="E3" s="688"/>
      <c r="F3" s="688"/>
      <c r="G3" s="688"/>
      <c r="H3" s="688"/>
    </row>
    <row r="4" spans="1:8">
      <c r="A4" s="688"/>
      <c r="B4" s="688"/>
      <c r="C4" s="688"/>
      <c r="D4" s="688"/>
      <c r="E4" s="688"/>
      <c r="F4" s="688"/>
      <c r="G4" s="688"/>
      <c r="H4" s="688"/>
    </row>
    <row r="5" spans="1:8">
      <c r="A5" s="466"/>
      <c r="B5" s="466"/>
      <c r="C5" s="466"/>
      <c r="D5" s="466"/>
      <c r="E5" s="466"/>
      <c r="F5" s="466"/>
      <c r="G5" s="466"/>
      <c r="H5" s="466"/>
    </row>
    <row r="6" spans="1:8">
      <c r="A6" s="9" t="s">
        <v>0</v>
      </c>
      <c r="B6" s="10"/>
      <c r="C6" s="182" t="s">
        <v>4</v>
      </c>
      <c r="D6" s="9"/>
      <c r="E6" s="12" t="s">
        <v>17</v>
      </c>
      <c r="F6" s="9"/>
      <c r="G6" s="9"/>
      <c r="H6" s="12"/>
    </row>
    <row r="7" spans="1:8">
      <c r="A7" s="9" t="s">
        <v>1</v>
      </c>
      <c r="B7" s="10"/>
      <c r="C7" s="193" t="s">
        <v>12</v>
      </c>
      <c r="D7" s="9"/>
      <c r="E7" s="12" t="s">
        <v>18</v>
      </c>
      <c r="F7" s="697" t="s">
        <v>128</v>
      </c>
      <c r="G7" s="756"/>
      <c r="H7" s="9"/>
    </row>
    <row r="8" spans="1:8">
      <c r="A8" s="9" t="s">
        <v>95</v>
      </c>
      <c r="B8" s="9"/>
      <c r="C8" s="194">
        <v>10263207</v>
      </c>
      <c r="D8" s="9"/>
      <c r="E8" s="12" t="s">
        <v>19</v>
      </c>
      <c r="F8" s="697" t="s">
        <v>120</v>
      </c>
      <c r="G8" s="756"/>
      <c r="H8" s="9"/>
    </row>
    <row r="9" spans="1:8">
      <c r="A9" s="9"/>
      <c r="B9" s="9"/>
      <c r="C9" s="9"/>
      <c r="D9" s="9"/>
      <c r="E9" s="12" t="s">
        <v>20</v>
      </c>
      <c r="F9" s="697">
        <v>397</v>
      </c>
      <c r="G9" s="756"/>
      <c r="H9" s="9"/>
    </row>
    <row r="10" spans="1:8" ht="15.75" thickBot="1">
      <c r="A10" s="9"/>
      <c r="B10" s="9"/>
      <c r="C10" s="9"/>
      <c r="D10" s="9"/>
      <c r="E10" s="12" t="s">
        <v>21</v>
      </c>
      <c r="F10" s="757">
        <v>5890116355</v>
      </c>
      <c r="G10" s="758"/>
      <c r="H10" s="9"/>
    </row>
    <row r="11" spans="1:8" ht="15.75" thickBot="1">
      <c r="A11" s="15"/>
      <c r="B11" s="15"/>
      <c r="C11" s="15"/>
      <c r="D11" s="15"/>
      <c r="E11" s="15"/>
      <c r="F11" s="15"/>
      <c r="G11" s="15"/>
      <c r="H11" s="15"/>
    </row>
    <row r="12" spans="1:8" ht="15.75" thickBot="1">
      <c r="A12" s="16"/>
      <c r="B12" s="17" t="s">
        <v>22</v>
      </c>
      <c r="C12" s="18"/>
      <c r="D12" s="18"/>
      <c r="E12" s="18"/>
      <c r="F12" s="18"/>
      <c r="G12" s="18"/>
      <c r="H12" s="19"/>
    </row>
    <row r="13" spans="1:8">
      <c r="A13" s="6"/>
      <c r="B13" s="689" t="s">
        <v>23</v>
      </c>
      <c r="C13" s="690"/>
      <c r="D13" s="691" t="s">
        <v>96</v>
      </c>
      <c r="E13" s="691" t="s">
        <v>73</v>
      </c>
      <c r="F13" s="693" t="s">
        <v>74</v>
      </c>
      <c r="G13" s="693" t="s">
        <v>97</v>
      </c>
      <c r="H13" s="695" t="s">
        <v>26</v>
      </c>
    </row>
    <row r="14" spans="1:8" ht="38.25">
      <c r="A14" s="6"/>
      <c r="B14" s="132" t="s">
        <v>99</v>
      </c>
      <c r="C14" s="124" t="s">
        <v>100</v>
      </c>
      <c r="D14" s="692"/>
      <c r="E14" s="692"/>
      <c r="F14" s="694"/>
      <c r="G14" s="694"/>
      <c r="H14" s="696"/>
    </row>
    <row r="15" spans="1:8">
      <c r="A15" s="6"/>
      <c r="B15" s="370"/>
      <c r="C15" s="370"/>
      <c r="D15" s="477"/>
      <c r="E15" s="370"/>
      <c r="F15" s="478"/>
      <c r="G15" s="477"/>
      <c r="H15" s="482"/>
    </row>
    <row r="16" spans="1:8">
      <c r="A16" s="6"/>
      <c r="B16" s="370"/>
      <c r="C16" s="370"/>
      <c r="D16" s="477"/>
      <c r="E16" s="370"/>
      <c r="F16" s="478"/>
      <c r="G16" s="477"/>
      <c r="H16" s="482"/>
    </row>
    <row r="17" spans="1:8">
      <c r="A17" s="6"/>
      <c r="B17" s="370"/>
      <c r="C17" s="370"/>
      <c r="D17" s="477"/>
      <c r="E17" s="370"/>
      <c r="F17" s="478"/>
      <c r="G17" s="477"/>
      <c r="H17" s="482"/>
    </row>
    <row r="18" spans="1:8">
      <c r="A18" s="6"/>
      <c r="B18" s="370"/>
      <c r="C18" s="348"/>
      <c r="D18" s="477"/>
      <c r="E18" s="370"/>
      <c r="F18" s="478"/>
      <c r="G18" s="477"/>
      <c r="H18" s="482"/>
    </row>
    <row r="19" spans="1:8">
      <c r="A19" s="6"/>
      <c r="B19" s="370"/>
      <c r="C19" s="370"/>
      <c r="D19" s="477"/>
      <c r="E19" s="370"/>
      <c r="F19" s="477"/>
      <c r="G19" s="477"/>
      <c r="H19" s="482"/>
    </row>
    <row r="20" spans="1:8">
      <c r="A20" s="6"/>
      <c r="B20" s="173" t="s">
        <v>150</v>
      </c>
      <c r="C20" s="145"/>
      <c r="D20" s="145"/>
      <c r="E20" s="145"/>
      <c r="F20" s="145"/>
      <c r="G20" s="145"/>
      <c r="H20" s="148"/>
    </row>
    <row r="21" spans="1:8">
      <c r="A21" s="6"/>
      <c r="B21" s="173" t="s">
        <v>270</v>
      </c>
      <c r="C21" s="146"/>
      <c r="D21" s="146"/>
      <c r="E21" s="146"/>
      <c r="F21" s="146"/>
      <c r="G21" s="146"/>
      <c r="H21" s="147"/>
    </row>
    <row r="22" spans="1:8">
      <c r="A22" s="6"/>
      <c r="B22" s="174" t="s">
        <v>151</v>
      </c>
      <c r="C22" s="146"/>
      <c r="D22" s="146"/>
      <c r="E22" s="146"/>
      <c r="F22" s="146"/>
      <c r="G22" s="146"/>
      <c r="H22" s="147"/>
    </row>
    <row r="23" spans="1:8">
      <c r="A23" s="6"/>
      <c r="B23" s="145" t="s">
        <v>152</v>
      </c>
      <c r="C23" s="146"/>
      <c r="D23" s="146"/>
      <c r="E23" s="146"/>
      <c r="F23" s="146"/>
      <c r="G23" s="146"/>
      <c r="H23" s="147"/>
    </row>
    <row r="24" spans="1:8">
      <c r="A24" s="6"/>
      <c r="B24" s="149" t="s">
        <v>264</v>
      </c>
      <c r="C24" s="146"/>
      <c r="D24" s="146"/>
      <c r="E24" s="146"/>
      <c r="F24" s="146"/>
      <c r="G24" s="146"/>
      <c r="H24" s="147"/>
    </row>
    <row r="25" spans="1:8">
      <c r="A25" s="6"/>
      <c r="B25" s="149" t="s">
        <v>153</v>
      </c>
      <c r="C25" s="146"/>
      <c r="D25" s="146"/>
      <c r="E25" s="146"/>
      <c r="F25" s="146"/>
      <c r="G25" s="146"/>
      <c r="H25" s="147"/>
    </row>
    <row r="26" spans="1:8">
      <c r="A26" s="6"/>
      <c r="B26" s="145" t="s">
        <v>266</v>
      </c>
      <c r="C26" s="146"/>
      <c r="D26" s="146"/>
      <c r="E26" s="146"/>
      <c r="F26" s="146"/>
      <c r="G26" s="146"/>
      <c r="H26" s="147"/>
    </row>
    <row r="27" spans="1:8">
      <c r="A27" s="6"/>
      <c r="B27" s="145" t="s">
        <v>103</v>
      </c>
      <c r="C27" s="146"/>
      <c r="D27" s="146"/>
      <c r="E27" s="146"/>
      <c r="F27" s="146"/>
      <c r="G27" s="146"/>
      <c r="H27" s="147"/>
    </row>
    <row r="28" spans="1:8">
      <c r="A28" s="6"/>
      <c r="B28" s="145" t="s">
        <v>154</v>
      </c>
      <c r="C28" s="146"/>
      <c r="D28" s="146"/>
      <c r="E28" s="146"/>
      <c r="F28" s="146"/>
      <c r="G28" s="146"/>
      <c r="H28" s="147"/>
    </row>
    <row r="29" spans="1:8">
      <c r="A29" s="6"/>
      <c r="B29" s="153" t="s">
        <v>140</v>
      </c>
      <c r="C29" s="154"/>
      <c r="D29" s="154"/>
      <c r="E29" s="154"/>
      <c r="F29" s="154"/>
      <c r="G29" s="154"/>
      <c r="H29" s="155"/>
    </row>
    <row r="30" spans="1:8">
      <c r="A30" s="6"/>
      <c r="B30" s="153" t="s">
        <v>141</v>
      </c>
      <c r="C30" s="154"/>
      <c r="D30" s="154"/>
      <c r="E30" s="154"/>
      <c r="F30" s="154"/>
      <c r="G30" s="154"/>
      <c r="H30" s="155"/>
    </row>
    <row r="31" spans="1:8">
      <c r="A31" s="6"/>
      <c r="B31" s="145" t="s">
        <v>107</v>
      </c>
      <c r="C31" s="146"/>
      <c r="D31" s="146"/>
      <c r="E31" s="154"/>
      <c r="F31" s="154"/>
      <c r="G31" s="154"/>
      <c r="H31" s="155"/>
    </row>
    <row r="32" spans="1:8">
      <c r="A32" s="6"/>
      <c r="B32" s="145" t="s">
        <v>157</v>
      </c>
      <c r="C32" s="146"/>
      <c r="D32" s="146"/>
      <c r="E32" s="146"/>
      <c r="F32" s="146"/>
      <c r="G32" s="146"/>
      <c r="H32" s="147"/>
    </row>
    <row r="33" spans="1:8" ht="15.75" thickBot="1">
      <c r="A33" s="6"/>
      <c r="B33" s="145" t="s">
        <v>158</v>
      </c>
      <c r="C33" s="146"/>
      <c r="D33" s="146"/>
      <c r="E33" s="146"/>
      <c r="F33" s="146"/>
      <c r="G33" s="146"/>
      <c r="H33" s="147"/>
    </row>
    <row r="34" spans="1:8">
      <c r="A34" s="16"/>
      <c r="B34" s="17" t="s">
        <v>30</v>
      </c>
      <c r="C34" s="18"/>
      <c r="D34" s="18"/>
      <c r="E34" s="18" t="s">
        <v>12</v>
      </c>
      <c r="F34" s="18"/>
      <c r="G34" s="18"/>
      <c r="H34" s="19"/>
    </row>
    <row r="35" spans="1:8" ht="15.75" thickBot="1">
      <c r="A35" s="6"/>
      <c r="B35" s="9"/>
      <c r="C35" s="15"/>
      <c r="D35" s="15"/>
      <c r="E35" s="15"/>
      <c r="F35" s="15"/>
      <c r="G35" s="15"/>
      <c r="H35" s="7"/>
    </row>
    <row r="36" spans="1:8">
      <c r="A36" s="6"/>
      <c r="B36" s="698" t="s">
        <v>23</v>
      </c>
      <c r="C36" s="699"/>
      <c r="D36" s="700"/>
      <c r="E36" s="701" t="s">
        <v>24</v>
      </c>
      <c r="F36" s="701" t="s">
        <v>25</v>
      </c>
      <c r="G36" s="703" t="s">
        <v>26</v>
      </c>
      <c r="H36" s="704"/>
    </row>
    <row r="37" spans="1:8">
      <c r="A37" s="6"/>
      <c r="B37" s="135" t="s">
        <v>27</v>
      </c>
      <c r="C37" s="741" t="s">
        <v>28</v>
      </c>
      <c r="D37" s="742"/>
      <c r="E37" s="702"/>
      <c r="F37" s="702"/>
      <c r="G37" s="705"/>
      <c r="H37" s="706"/>
    </row>
    <row r="38" spans="1:8" ht="15.75">
      <c r="A38" s="6"/>
      <c r="B38" s="600" t="s">
        <v>376</v>
      </c>
      <c r="C38" s="798" t="s">
        <v>311</v>
      </c>
      <c r="D38" s="799"/>
      <c r="E38" s="601" t="s">
        <v>377</v>
      </c>
      <c r="F38" s="599" t="s">
        <v>366</v>
      </c>
      <c r="G38" s="802">
        <v>150000</v>
      </c>
      <c r="H38" s="803"/>
    </row>
    <row r="39" spans="1:8" ht="15.75">
      <c r="A39" s="6"/>
      <c r="B39" s="600" t="s">
        <v>378</v>
      </c>
      <c r="C39" s="798" t="s">
        <v>311</v>
      </c>
      <c r="D39" s="799"/>
      <c r="E39" s="601" t="s">
        <v>379</v>
      </c>
      <c r="F39" s="599" t="s">
        <v>366</v>
      </c>
      <c r="G39" s="802">
        <v>150000</v>
      </c>
      <c r="H39" s="803"/>
    </row>
    <row r="40" spans="1:8" ht="15.75">
      <c r="A40" s="6"/>
      <c r="B40" s="600" t="s">
        <v>380</v>
      </c>
      <c r="C40" s="798" t="s">
        <v>311</v>
      </c>
      <c r="D40" s="799"/>
      <c r="E40" s="601" t="s">
        <v>377</v>
      </c>
      <c r="F40" s="599" t="s">
        <v>366</v>
      </c>
      <c r="G40" s="802">
        <v>300000</v>
      </c>
      <c r="H40" s="803"/>
    </row>
    <row r="41" spans="1:8" ht="15.75">
      <c r="A41" s="6"/>
      <c r="B41" s="600" t="s">
        <v>381</v>
      </c>
      <c r="C41" s="798" t="s">
        <v>382</v>
      </c>
      <c r="D41" s="799"/>
      <c r="E41" s="601" t="s">
        <v>377</v>
      </c>
      <c r="F41" s="599" t="s">
        <v>366</v>
      </c>
      <c r="G41" s="802">
        <v>150000</v>
      </c>
      <c r="H41" s="803"/>
    </row>
    <row r="42" spans="1:8" ht="15.75">
      <c r="A42" s="6"/>
      <c r="B42" s="600" t="s">
        <v>383</v>
      </c>
      <c r="C42" s="798" t="s">
        <v>311</v>
      </c>
      <c r="D42" s="799"/>
      <c r="E42" s="601" t="s">
        <v>377</v>
      </c>
      <c r="F42" s="599" t="s">
        <v>366</v>
      </c>
      <c r="G42" s="802">
        <v>150000</v>
      </c>
      <c r="H42" s="803"/>
    </row>
    <row r="43" spans="1:8" ht="15.75">
      <c r="A43" s="6"/>
      <c r="B43" s="600" t="s">
        <v>384</v>
      </c>
      <c r="C43" s="798" t="s">
        <v>311</v>
      </c>
      <c r="D43" s="799"/>
      <c r="E43" s="601" t="s">
        <v>377</v>
      </c>
      <c r="F43" s="599" t="s">
        <v>366</v>
      </c>
      <c r="G43" s="802">
        <v>150000</v>
      </c>
      <c r="H43" s="803"/>
    </row>
    <row r="44" spans="1:8" ht="15.75">
      <c r="A44" s="6"/>
      <c r="B44" s="600" t="s">
        <v>385</v>
      </c>
      <c r="C44" s="798" t="s">
        <v>386</v>
      </c>
      <c r="D44" s="799"/>
      <c r="E44" s="601" t="s">
        <v>377</v>
      </c>
      <c r="F44" s="599" t="s">
        <v>366</v>
      </c>
      <c r="G44" s="802">
        <v>150000</v>
      </c>
      <c r="H44" s="803"/>
    </row>
    <row r="45" spans="1:8" ht="15.75">
      <c r="A45" s="6"/>
      <c r="B45" s="600" t="s">
        <v>387</v>
      </c>
      <c r="C45" s="798" t="s">
        <v>311</v>
      </c>
      <c r="D45" s="799"/>
      <c r="E45" s="601" t="s">
        <v>377</v>
      </c>
      <c r="F45" s="599" t="s">
        <v>366</v>
      </c>
      <c r="G45" s="802">
        <v>150000</v>
      </c>
      <c r="H45" s="803"/>
    </row>
    <row r="46" spans="1:8" ht="15.75">
      <c r="A46" s="6"/>
      <c r="B46" s="600" t="s">
        <v>388</v>
      </c>
      <c r="C46" s="798" t="s">
        <v>311</v>
      </c>
      <c r="D46" s="799"/>
      <c r="E46" s="601" t="s">
        <v>377</v>
      </c>
      <c r="F46" s="599" t="s">
        <v>366</v>
      </c>
      <c r="G46" s="802">
        <v>150000</v>
      </c>
      <c r="H46" s="803"/>
    </row>
    <row r="47" spans="1:8" ht="15.75">
      <c r="A47" s="6"/>
      <c r="B47" s="600" t="s">
        <v>389</v>
      </c>
      <c r="C47" s="798" t="s">
        <v>311</v>
      </c>
      <c r="D47" s="799"/>
      <c r="E47" s="601" t="s">
        <v>377</v>
      </c>
      <c r="F47" s="599" t="s">
        <v>366</v>
      </c>
      <c r="G47" s="802">
        <v>150000</v>
      </c>
      <c r="H47" s="803"/>
    </row>
    <row r="48" spans="1:8" ht="15.75">
      <c r="A48" s="6"/>
      <c r="B48" s="600" t="s">
        <v>390</v>
      </c>
      <c r="C48" s="798" t="s">
        <v>391</v>
      </c>
      <c r="D48" s="799"/>
      <c r="E48" s="601" t="s">
        <v>377</v>
      </c>
      <c r="F48" s="599" t="s">
        <v>366</v>
      </c>
      <c r="G48" s="802">
        <v>150000</v>
      </c>
      <c r="H48" s="803"/>
    </row>
    <row r="49" spans="1:8" ht="15.75">
      <c r="A49" s="6"/>
      <c r="B49" s="600" t="s">
        <v>392</v>
      </c>
      <c r="C49" s="798" t="s">
        <v>393</v>
      </c>
      <c r="D49" s="799"/>
      <c r="E49" s="601" t="s">
        <v>394</v>
      </c>
      <c r="F49" s="599" t="s">
        <v>335</v>
      </c>
      <c r="G49" s="802">
        <v>200000</v>
      </c>
      <c r="H49" s="803"/>
    </row>
    <row r="50" spans="1:8" ht="15.75" customHeight="1">
      <c r="A50" s="6"/>
      <c r="B50" s="600" t="s">
        <v>395</v>
      </c>
      <c r="C50" s="798" t="s">
        <v>311</v>
      </c>
      <c r="D50" s="799"/>
      <c r="E50" s="601" t="s">
        <v>396</v>
      </c>
      <c r="F50" s="599" t="s">
        <v>397</v>
      </c>
      <c r="G50" s="802">
        <v>750000</v>
      </c>
      <c r="H50" s="803"/>
    </row>
    <row r="51" spans="1:8" ht="15.75">
      <c r="A51" s="6"/>
      <c r="B51" s="600" t="s">
        <v>398</v>
      </c>
      <c r="C51" s="798" t="s">
        <v>399</v>
      </c>
      <c r="D51" s="799"/>
      <c r="E51" s="601" t="s">
        <v>400</v>
      </c>
      <c r="F51" s="599" t="s">
        <v>401</v>
      </c>
      <c r="G51" s="802">
        <v>850000</v>
      </c>
      <c r="H51" s="803"/>
    </row>
    <row r="52" spans="1:8" ht="15.75">
      <c r="A52" s="6"/>
      <c r="B52" s="600" t="s">
        <v>402</v>
      </c>
      <c r="C52" s="798" t="s">
        <v>311</v>
      </c>
      <c r="D52" s="799"/>
      <c r="E52" s="602" t="s">
        <v>411</v>
      </c>
      <c r="F52" s="599" t="s">
        <v>397</v>
      </c>
      <c r="G52" s="802">
        <v>800000</v>
      </c>
      <c r="H52" s="803"/>
    </row>
    <row r="53" spans="1:8" ht="15.75">
      <c r="A53" s="6"/>
      <c r="B53" s="600" t="s">
        <v>412</v>
      </c>
      <c r="C53" s="798" t="s">
        <v>311</v>
      </c>
      <c r="D53" s="799"/>
      <c r="E53" s="602" t="s">
        <v>411</v>
      </c>
      <c r="F53" s="599" t="s">
        <v>397</v>
      </c>
      <c r="G53" s="802">
        <v>700000</v>
      </c>
      <c r="H53" s="803"/>
    </row>
    <row r="54" spans="1:8" ht="15.75">
      <c r="A54" s="6"/>
      <c r="B54" s="600" t="s">
        <v>413</v>
      </c>
      <c r="C54" s="798" t="s">
        <v>311</v>
      </c>
      <c r="D54" s="799"/>
      <c r="E54" s="602" t="s">
        <v>411</v>
      </c>
      <c r="F54" s="599" t="s">
        <v>397</v>
      </c>
      <c r="G54" s="802">
        <v>450000</v>
      </c>
      <c r="H54" s="803"/>
    </row>
    <row r="55" spans="1:8" ht="15.75">
      <c r="A55" s="6"/>
      <c r="B55" s="600" t="s">
        <v>403</v>
      </c>
      <c r="C55" s="800" t="s">
        <v>404</v>
      </c>
      <c r="D55" s="800"/>
      <c r="E55" s="601" t="s">
        <v>405</v>
      </c>
      <c r="F55" s="599" t="s">
        <v>397</v>
      </c>
      <c r="G55" s="804">
        <v>750000</v>
      </c>
      <c r="H55" s="804"/>
    </row>
    <row r="56" spans="1:8" s="598" customFormat="1" ht="15.75">
      <c r="A56" s="6"/>
      <c r="B56" s="600"/>
      <c r="C56" s="595"/>
      <c r="D56" s="595"/>
      <c r="E56" s="601"/>
      <c r="F56" s="599" t="s">
        <v>240</v>
      </c>
      <c r="G56" s="801">
        <f>SUM(G38:G55)</f>
        <v>6300000</v>
      </c>
      <c r="H56" s="801"/>
    </row>
    <row r="57" spans="1:8">
      <c r="A57" s="6"/>
      <c r="B57" s="145" t="s">
        <v>31</v>
      </c>
      <c r="C57" s="146"/>
      <c r="D57" s="146"/>
      <c r="E57" s="146"/>
      <c r="F57" s="146"/>
      <c r="G57" s="146"/>
      <c r="H57" s="147"/>
    </row>
    <row r="58" spans="1:8">
      <c r="A58" s="6"/>
      <c r="B58" s="157" t="s">
        <v>133</v>
      </c>
      <c r="C58" s="154"/>
      <c r="D58" s="154"/>
      <c r="E58" s="154"/>
      <c r="F58" s="154"/>
      <c r="G58" s="154"/>
      <c r="H58" s="155"/>
    </row>
    <row r="59" spans="1:8">
      <c r="A59" s="6"/>
      <c r="B59" s="145" t="s">
        <v>265</v>
      </c>
      <c r="C59" s="149"/>
      <c r="D59" s="150"/>
      <c r="E59" s="151"/>
      <c r="F59" s="151"/>
      <c r="G59" s="151"/>
      <c r="H59" s="152"/>
    </row>
    <row r="60" spans="1:8">
      <c r="A60" s="6"/>
      <c r="B60" s="149" t="s">
        <v>132</v>
      </c>
      <c r="C60" s="149"/>
      <c r="D60" s="150"/>
      <c r="E60" s="151"/>
      <c r="F60" s="151"/>
      <c r="G60" s="151"/>
      <c r="H60" s="152"/>
    </row>
    <row r="61" spans="1:8">
      <c r="A61" s="6"/>
      <c r="B61" s="149" t="s">
        <v>159</v>
      </c>
      <c r="C61" s="146"/>
      <c r="D61" s="146"/>
      <c r="E61" s="146"/>
      <c r="F61" s="146"/>
      <c r="G61" s="146"/>
      <c r="H61" s="147"/>
    </row>
    <row r="62" spans="1:8">
      <c r="A62" s="6"/>
      <c r="B62" s="149" t="s">
        <v>160</v>
      </c>
      <c r="C62" s="146"/>
      <c r="D62" s="146"/>
      <c r="E62" s="146"/>
      <c r="F62" s="146"/>
      <c r="G62" s="146"/>
      <c r="H62" s="147"/>
    </row>
    <row r="63" spans="1:8" ht="15.75" thickBot="1">
      <c r="A63" s="29"/>
      <c r="B63" s="175" t="s">
        <v>161</v>
      </c>
      <c r="C63" s="176"/>
      <c r="D63" s="176"/>
      <c r="E63" s="176"/>
      <c r="F63" s="176"/>
      <c r="G63" s="176"/>
      <c r="H63" s="177"/>
    </row>
    <row r="64" spans="1:8" ht="15.75" thickBot="1">
      <c r="A64" s="15"/>
      <c r="B64" s="145"/>
      <c r="C64" s="145"/>
      <c r="D64" s="145"/>
      <c r="E64" s="145"/>
      <c r="F64" s="145"/>
      <c r="G64" s="145"/>
      <c r="H64" s="145"/>
    </row>
    <row r="65" spans="1:8">
      <c r="A65" s="2"/>
      <c r="B65" s="178" t="s">
        <v>32</v>
      </c>
      <c r="C65" s="179"/>
      <c r="D65" s="179"/>
      <c r="E65" s="179"/>
      <c r="F65" s="179"/>
      <c r="G65" s="179"/>
      <c r="H65" s="167"/>
    </row>
    <row r="66" spans="1:8" ht="15.75" thickBot="1">
      <c r="A66" s="36"/>
      <c r="B66" s="37"/>
      <c r="C66" s="37"/>
      <c r="D66" s="37"/>
      <c r="E66" s="37"/>
      <c r="F66" s="37"/>
      <c r="G66" s="37"/>
      <c r="H66" s="35"/>
    </row>
    <row r="67" spans="1:8">
      <c r="A67" s="38"/>
      <c r="B67" s="717" t="s">
        <v>23</v>
      </c>
      <c r="C67" s="718"/>
      <c r="D67" s="701" t="s">
        <v>24</v>
      </c>
      <c r="E67" s="701" t="s">
        <v>25</v>
      </c>
      <c r="F67" s="701" t="s">
        <v>26</v>
      </c>
      <c r="G67" s="701"/>
      <c r="H67" s="719"/>
    </row>
    <row r="68" spans="1:8">
      <c r="A68" s="38"/>
      <c r="B68" s="135" t="s">
        <v>27</v>
      </c>
      <c r="C68" s="237" t="s">
        <v>28</v>
      </c>
      <c r="D68" s="702"/>
      <c r="E68" s="702"/>
      <c r="F68" s="39" t="s">
        <v>33</v>
      </c>
      <c r="G68" s="39" t="s">
        <v>34</v>
      </c>
      <c r="H68" s="40" t="s">
        <v>35</v>
      </c>
    </row>
    <row r="69" spans="1:8">
      <c r="A69" s="36"/>
      <c r="B69" s="590" t="s">
        <v>406</v>
      </c>
      <c r="C69" s="590" t="s">
        <v>311</v>
      </c>
      <c r="D69" s="591" t="s">
        <v>298</v>
      </c>
      <c r="E69" s="594" t="s">
        <v>408</v>
      </c>
      <c r="F69" s="593">
        <v>550000</v>
      </c>
      <c r="G69" s="67"/>
      <c r="H69" s="517"/>
    </row>
    <row r="70" spans="1:8">
      <c r="A70" s="36"/>
      <c r="B70" s="50"/>
      <c r="C70" s="515"/>
      <c r="D70" s="521"/>
      <c r="E70" s="413"/>
      <c r="F70" s="516"/>
      <c r="G70" s="67"/>
      <c r="H70" s="517"/>
    </row>
    <row r="71" spans="1:8">
      <c r="A71" s="36"/>
      <c r="B71" s="50"/>
      <c r="C71" s="515"/>
      <c r="D71" s="521"/>
      <c r="E71" s="413"/>
      <c r="F71" s="516"/>
      <c r="G71" s="67"/>
      <c r="H71" s="517"/>
    </row>
    <row r="72" spans="1:8">
      <c r="A72" s="36"/>
      <c r="B72" s="42"/>
      <c r="C72" s="42"/>
      <c r="D72" s="45"/>
      <c r="E72" s="45"/>
      <c r="F72" s="198"/>
      <c r="G72" s="67"/>
      <c r="H72" s="517"/>
    </row>
    <row r="73" spans="1:8">
      <c r="A73" s="36"/>
      <c r="B73" s="42"/>
      <c r="C73" s="42"/>
      <c r="D73" s="43"/>
      <c r="E73" s="410" t="s">
        <v>240</v>
      </c>
      <c r="F73" s="144">
        <f>SUM(F69:F72)</f>
        <v>550000</v>
      </c>
      <c r="G73" s="67"/>
      <c r="H73" s="517"/>
    </row>
    <row r="74" spans="1:8">
      <c r="A74" s="36"/>
      <c r="B74" s="323" t="s">
        <v>29</v>
      </c>
      <c r="C74" s="64"/>
      <c r="D74" s="65"/>
      <c r="E74" s="324"/>
      <c r="F74" s="324"/>
      <c r="G74" s="258"/>
      <c r="H74" s="35"/>
    </row>
    <row r="75" spans="1:8">
      <c r="A75" s="36"/>
      <c r="B75" s="714" t="s">
        <v>112</v>
      </c>
      <c r="C75" s="715"/>
      <c r="D75" s="715"/>
      <c r="E75" s="715"/>
      <c r="F75" s="715"/>
      <c r="G75" s="715"/>
      <c r="H75" s="716"/>
    </row>
    <row r="76" spans="1:8">
      <c r="A76" s="36"/>
      <c r="B76" s="474" t="s">
        <v>113</v>
      </c>
      <c r="C76" s="475"/>
      <c r="D76" s="475"/>
      <c r="E76" s="475"/>
      <c r="F76" s="475"/>
      <c r="G76" s="475"/>
      <c r="H76" s="476"/>
    </row>
    <row r="77" spans="1:8" ht="15.75" thickBot="1">
      <c r="A77" s="58"/>
      <c r="B77" s="119" t="s">
        <v>114</v>
      </c>
      <c r="C77" s="59"/>
      <c r="D77" s="60"/>
      <c r="E77" s="61"/>
      <c r="F77" s="61"/>
      <c r="G77" s="61"/>
      <c r="H77" s="62"/>
    </row>
    <row r="78" spans="1:8" ht="90.75" customHeight="1" thickBot="1">
      <c r="A78" s="37"/>
      <c r="B78" s="63"/>
      <c r="C78" s="64"/>
      <c r="D78" s="65"/>
      <c r="E78" s="66"/>
      <c r="F78" s="66"/>
      <c r="G78" s="66"/>
      <c r="H78" s="66"/>
    </row>
    <row r="79" spans="1:8">
      <c r="A79" s="2"/>
      <c r="B79" s="34" t="s">
        <v>36</v>
      </c>
      <c r="C79" s="4"/>
      <c r="D79" s="4"/>
      <c r="E79" s="4"/>
      <c r="F79" s="4"/>
      <c r="G79" s="4"/>
      <c r="H79" s="5"/>
    </row>
    <row r="80" spans="1:8" ht="15.75" thickBot="1">
      <c r="A80" s="36"/>
      <c r="B80" s="37"/>
      <c r="C80" s="37"/>
      <c r="D80" s="37"/>
      <c r="E80" s="37"/>
      <c r="F80" s="37"/>
      <c r="G80" s="37"/>
      <c r="H80" s="35"/>
    </row>
    <row r="81" spans="1:8">
      <c r="A81" s="38"/>
      <c r="B81" s="717" t="s">
        <v>23</v>
      </c>
      <c r="C81" s="718"/>
      <c r="D81" s="701" t="s">
        <v>24</v>
      </c>
      <c r="E81" s="701" t="s">
        <v>25</v>
      </c>
      <c r="F81" s="701" t="s">
        <v>26</v>
      </c>
      <c r="G81" s="701"/>
      <c r="H81" s="719"/>
    </row>
    <row r="82" spans="1:8">
      <c r="A82" s="38"/>
      <c r="B82" s="139" t="s">
        <v>27</v>
      </c>
      <c r="C82" s="315" t="s">
        <v>28</v>
      </c>
      <c r="D82" s="738"/>
      <c r="E82" s="738"/>
      <c r="F82" s="316" t="s">
        <v>33</v>
      </c>
      <c r="G82" s="316" t="s">
        <v>34</v>
      </c>
      <c r="H82" s="317" t="s">
        <v>35</v>
      </c>
    </row>
    <row r="83" spans="1:8">
      <c r="A83" s="36"/>
      <c r="B83" s="589" t="s">
        <v>383</v>
      </c>
      <c r="C83" s="590" t="s">
        <v>409</v>
      </c>
      <c r="D83" s="591" t="s">
        <v>375</v>
      </c>
      <c r="E83" s="595" t="s">
        <v>410</v>
      </c>
      <c r="F83" s="592">
        <v>550000</v>
      </c>
      <c r="G83" s="67"/>
      <c r="H83" s="228"/>
    </row>
    <row r="84" spans="1:8">
      <c r="A84" s="36"/>
      <c r="B84" s="67"/>
      <c r="C84" s="67"/>
      <c r="D84" s="228"/>
      <c r="E84" s="392"/>
      <c r="F84" s="67"/>
      <c r="G84" s="67"/>
      <c r="H84" s="228"/>
    </row>
    <row r="85" spans="1:8">
      <c r="A85" s="36"/>
      <c r="B85" s="67"/>
      <c r="C85" s="67"/>
      <c r="D85" s="228"/>
      <c r="E85" s="596" t="s">
        <v>2</v>
      </c>
      <c r="F85" s="319">
        <f>SUM(F83:F84)</f>
        <v>550000</v>
      </c>
      <c r="G85" s="67"/>
      <c r="H85" s="228"/>
    </row>
    <row r="86" spans="1:8">
      <c r="A86" s="36"/>
      <c r="B86" s="67"/>
      <c r="C86" s="67"/>
      <c r="D86" s="228"/>
      <c r="E86" s="50"/>
      <c r="F86" s="67"/>
      <c r="G86" s="67"/>
      <c r="H86" s="228"/>
    </row>
    <row r="87" spans="1:8">
      <c r="A87" s="36"/>
      <c r="B87" s="15" t="s">
        <v>29</v>
      </c>
      <c r="C87" s="64"/>
      <c r="D87" s="65"/>
      <c r="E87" s="66"/>
      <c r="F87" s="66"/>
      <c r="G87" s="66"/>
      <c r="H87" s="72"/>
    </row>
    <row r="88" spans="1:8">
      <c r="A88" s="36"/>
      <c r="B88" s="720" t="s">
        <v>117</v>
      </c>
      <c r="C88" s="720"/>
      <c r="D88" s="720"/>
      <c r="E88" s="720"/>
      <c r="F88" s="720"/>
      <c r="G88" s="720"/>
      <c r="H88" s="126"/>
    </row>
    <row r="89" spans="1:8" ht="15.75" thickBot="1">
      <c r="A89" s="36"/>
      <c r="B89" s="59" t="s">
        <v>118</v>
      </c>
      <c r="C89" s="134"/>
      <c r="D89" s="134"/>
      <c r="E89" s="134"/>
      <c r="F89" s="134"/>
      <c r="G89" s="134"/>
      <c r="H89" s="133"/>
    </row>
    <row r="90" spans="1:8" ht="15.75" thickBot="1">
      <c r="A90" s="73"/>
      <c r="B90" s="73"/>
      <c r="C90" s="73"/>
      <c r="D90" s="73"/>
      <c r="E90" s="73"/>
      <c r="F90" s="73"/>
      <c r="G90" s="73"/>
      <c r="H90" s="73"/>
    </row>
    <row r="91" spans="1:8" ht="38.25">
      <c r="A91" s="75"/>
      <c r="B91" s="76" t="s">
        <v>37</v>
      </c>
      <c r="C91" s="77"/>
      <c r="D91" s="77"/>
      <c r="E91" s="78"/>
      <c r="F91" s="467" t="s">
        <v>38</v>
      </c>
      <c r="G91" s="467" t="s">
        <v>39</v>
      </c>
      <c r="H91" s="79" t="s">
        <v>40</v>
      </c>
    </row>
    <row r="92" spans="1:8">
      <c r="A92" s="74"/>
      <c r="B92" s="81" t="s">
        <v>41</v>
      </c>
      <c r="C92" s="82"/>
      <c r="D92" s="82"/>
      <c r="E92" s="82"/>
      <c r="F92" s="183"/>
      <c r="G92" s="479"/>
      <c r="H92" s="542"/>
    </row>
    <row r="93" spans="1:8">
      <c r="A93" s="74"/>
      <c r="B93" s="81" t="s">
        <v>42</v>
      </c>
      <c r="C93" s="82"/>
      <c r="D93" s="82"/>
      <c r="E93" s="82"/>
      <c r="F93" s="183"/>
      <c r="G93" s="183"/>
      <c r="H93" s="183"/>
    </row>
    <row r="94" spans="1:8">
      <c r="A94" s="74"/>
      <c r="B94" s="84" t="s">
        <v>43</v>
      </c>
      <c r="C94" s="85"/>
      <c r="D94" s="85"/>
      <c r="E94" s="85"/>
      <c r="F94" s="183"/>
      <c r="G94" s="183">
        <v>746391.73</v>
      </c>
      <c r="H94" s="183">
        <v>746391.73</v>
      </c>
    </row>
    <row r="95" spans="1:8">
      <c r="A95" s="74"/>
      <c r="B95" s="81" t="s">
        <v>44</v>
      </c>
      <c r="C95" s="82"/>
      <c r="D95" s="82"/>
      <c r="E95" s="82"/>
      <c r="F95" s="183"/>
      <c r="G95" s="183">
        <v>1119459.3</v>
      </c>
      <c r="H95" s="183">
        <v>1119459.3</v>
      </c>
    </row>
    <row r="96" spans="1:8">
      <c r="A96" s="74"/>
      <c r="B96" s="81" t="s">
        <v>45</v>
      </c>
      <c r="C96" s="82"/>
      <c r="D96" s="82"/>
      <c r="E96" s="82"/>
      <c r="F96" s="183"/>
      <c r="G96" s="183"/>
      <c r="H96" s="183"/>
    </row>
    <row r="97" spans="1:8">
      <c r="A97" s="74"/>
      <c r="B97" s="84" t="s">
        <v>46</v>
      </c>
      <c r="C97" s="85"/>
      <c r="D97" s="85"/>
      <c r="E97" s="85"/>
      <c r="F97" s="183"/>
      <c r="G97" s="183"/>
      <c r="H97" s="183"/>
    </row>
    <row r="98" spans="1:8">
      <c r="A98" s="74"/>
      <c r="B98" s="84" t="s">
        <v>47</v>
      </c>
      <c r="C98" s="85"/>
      <c r="D98" s="85"/>
      <c r="E98" s="85"/>
      <c r="F98" s="183"/>
      <c r="G98" s="183"/>
      <c r="H98" s="183"/>
    </row>
    <row r="99" spans="1:8">
      <c r="A99" s="74"/>
      <c r="B99" s="84" t="s">
        <v>48</v>
      </c>
      <c r="C99" s="85"/>
      <c r="D99" s="85"/>
      <c r="E99" s="85"/>
      <c r="F99" s="183"/>
      <c r="G99" s="183">
        <v>699950.72</v>
      </c>
      <c r="H99" s="183">
        <v>699950.72</v>
      </c>
    </row>
    <row r="100" spans="1:8">
      <c r="A100" s="74"/>
      <c r="B100" s="84" t="s">
        <v>49</v>
      </c>
      <c r="C100" s="85"/>
      <c r="D100" s="85"/>
      <c r="E100" s="85"/>
      <c r="F100" s="183"/>
      <c r="G100" s="183"/>
      <c r="H100" s="183"/>
    </row>
    <row r="101" spans="1:8">
      <c r="A101" s="74"/>
      <c r="B101" s="84" t="s">
        <v>50</v>
      </c>
      <c r="C101" s="85"/>
      <c r="D101" s="85"/>
      <c r="E101" s="85"/>
      <c r="F101" s="185"/>
      <c r="G101" s="183"/>
      <c r="H101" s="183"/>
    </row>
    <row r="102" spans="1:8">
      <c r="A102" s="74"/>
      <c r="B102" s="86" t="s">
        <v>2</v>
      </c>
      <c r="C102" s="14"/>
      <c r="D102" s="14"/>
      <c r="E102" s="14"/>
      <c r="F102" s="186"/>
      <c r="G102" s="186">
        <f>SUM(G92:G101)</f>
        <v>2565801.75</v>
      </c>
      <c r="H102" s="186">
        <f>SUM(H92:H101)</f>
        <v>2565801.75</v>
      </c>
    </row>
    <row r="103" spans="1:8" ht="15.75" thickBot="1">
      <c r="A103" s="87"/>
      <c r="B103" s="88" t="s">
        <v>51</v>
      </c>
      <c r="C103" s="89"/>
      <c r="D103" s="89"/>
      <c r="E103" s="89"/>
      <c r="F103" s="187"/>
      <c r="G103" s="333"/>
      <c r="H103" s="230"/>
    </row>
    <row r="104" spans="1:8" ht="15.75" thickBot="1">
      <c r="A104" s="15"/>
      <c r="B104" s="15"/>
      <c r="C104" s="15"/>
      <c r="D104" s="15"/>
      <c r="E104" s="15"/>
      <c r="F104" s="15"/>
      <c r="G104" s="15"/>
      <c r="H104" s="15"/>
    </row>
    <row r="105" spans="1:8">
      <c r="A105" s="92"/>
      <c r="B105" s="34" t="s">
        <v>52</v>
      </c>
      <c r="C105" s="93"/>
      <c r="D105" s="93"/>
      <c r="E105" s="34"/>
      <c r="F105" s="34"/>
      <c r="G105" s="34"/>
      <c r="H105" s="94"/>
    </row>
    <row r="106" spans="1:8">
      <c r="A106" s="96"/>
      <c r="B106" s="97"/>
      <c r="C106" s="475"/>
      <c r="D106" s="475"/>
      <c r="E106" s="475"/>
      <c r="F106" s="475"/>
      <c r="G106" s="475"/>
      <c r="H106" s="472" t="s">
        <v>26</v>
      </c>
    </row>
    <row r="107" spans="1:8">
      <c r="A107" s="96"/>
      <c r="B107" s="99" t="s">
        <v>53</v>
      </c>
      <c r="C107" s="100"/>
      <c r="D107" s="100"/>
      <c r="E107" s="100"/>
      <c r="F107" s="100"/>
      <c r="G107" s="101"/>
      <c r="H107" s="597">
        <v>297405.25</v>
      </c>
    </row>
    <row r="108" spans="1:8">
      <c r="A108" s="96"/>
      <c r="B108" s="102" t="s">
        <v>54</v>
      </c>
      <c r="C108" s="100"/>
      <c r="D108" s="100"/>
      <c r="E108" s="100"/>
      <c r="F108" s="100"/>
      <c r="G108" s="100"/>
      <c r="H108" s="597"/>
    </row>
    <row r="109" spans="1:8">
      <c r="A109" s="96"/>
      <c r="B109" s="103" t="s">
        <v>2</v>
      </c>
      <c r="C109" s="100"/>
      <c r="D109" s="100"/>
      <c r="E109" s="100"/>
      <c r="F109" s="100"/>
      <c r="G109" s="100"/>
      <c r="H109" s="597">
        <f>SUM(H107:H108)</f>
        <v>297405.25</v>
      </c>
    </row>
    <row r="110" spans="1:8" ht="15.75" thickBot="1">
      <c r="A110" s="104"/>
      <c r="B110" s="88" t="s">
        <v>238</v>
      </c>
      <c r="C110" s="88"/>
      <c r="D110" s="105"/>
      <c r="E110" s="105"/>
      <c r="F110" s="90"/>
      <c r="G110" s="90"/>
      <c r="H110" s="106"/>
    </row>
    <row r="111" spans="1:8" ht="15.75" thickBot="1">
      <c r="A111" s="37"/>
      <c r="B111" s="37"/>
      <c r="C111" s="37"/>
      <c r="D111" s="37"/>
      <c r="E111" s="37"/>
      <c r="F111" s="37"/>
      <c r="G111" s="37"/>
      <c r="H111" s="37"/>
    </row>
    <row r="112" spans="1:8">
      <c r="A112" s="2"/>
      <c r="B112" s="17" t="s">
        <v>55</v>
      </c>
      <c r="C112" s="4"/>
      <c r="D112" s="4"/>
      <c r="E112" s="4"/>
      <c r="F112" s="721" t="s">
        <v>26</v>
      </c>
      <c r="G112" s="722"/>
      <c r="H112" s="723"/>
    </row>
    <row r="113" spans="1:8">
      <c r="A113" s="36"/>
      <c r="B113" s="485" t="s">
        <v>56</v>
      </c>
      <c r="C113" s="107"/>
      <c r="D113" s="485"/>
      <c r="E113" s="108" t="s">
        <v>57</v>
      </c>
      <c r="F113" s="39" t="s">
        <v>33</v>
      </c>
      <c r="G113" s="39" t="s">
        <v>34</v>
      </c>
      <c r="H113" s="40" t="s">
        <v>35</v>
      </c>
    </row>
    <row r="114" spans="1:8">
      <c r="A114" s="109"/>
      <c r="B114" s="110" t="s">
        <v>58</v>
      </c>
      <c r="C114" s="485"/>
      <c r="D114" s="110"/>
      <c r="E114" s="191"/>
      <c r="F114" s="183"/>
      <c r="G114" s="188"/>
      <c r="H114" s="189"/>
    </row>
    <row r="115" spans="1:8">
      <c r="A115" s="96"/>
      <c r="B115" s="110" t="s">
        <v>59</v>
      </c>
      <c r="C115" s="110"/>
      <c r="D115" s="110"/>
      <c r="E115" s="191">
        <v>18</v>
      </c>
      <c r="F115" s="183">
        <v>6300000</v>
      </c>
      <c r="G115" s="190"/>
      <c r="H115" s="192"/>
    </row>
    <row r="116" spans="1:8">
      <c r="A116" s="96"/>
      <c r="B116" s="110" t="s">
        <v>60</v>
      </c>
      <c r="C116" s="110"/>
      <c r="D116" s="110"/>
      <c r="E116" s="191">
        <v>1</v>
      </c>
      <c r="F116" s="183">
        <v>550000</v>
      </c>
      <c r="G116" s="191"/>
      <c r="H116" s="184"/>
    </row>
    <row r="117" spans="1:8">
      <c r="A117" s="96"/>
      <c r="B117" s="110" t="s">
        <v>61</v>
      </c>
      <c r="C117" s="110"/>
      <c r="D117" s="110"/>
      <c r="E117" s="191">
        <v>1</v>
      </c>
      <c r="F117" s="183">
        <v>550000</v>
      </c>
      <c r="G117" s="191"/>
      <c r="H117" s="184"/>
    </row>
    <row r="118" spans="1:8">
      <c r="A118" s="96"/>
      <c r="B118" s="112" t="s">
        <v>62</v>
      </c>
      <c r="C118" s="110"/>
      <c r="D118" s="110"/>
      <c r="E118" s="190"/>
      <c r="F118" s="183">
        <v>297405.25</v>
      </c>
      <c r="G118" s="190"/>
      <c r="H118" s="192"/>
    </row>
    <row r="119" spans="1:8">
      <c r="A119" s="96"/>
      <c r="B119" s="112" t="s">
        <v>63</v>
      </c>
      <c r="C119" s="110"/>
      <c r="D119" s="110"/>
      <c r="E119" s="190"/>
      <c r="F119" s="190"/>
      <c r="G119" s="183"/>
      <c r="H119" s="183">
        <v>2565801.75</v>
      </c>
    </row>
    <row r="120" spans="1:8">
      <c r="A120" s="96"/>
      <c r="B120" s="112" t="s">
        <v>64</v>
      </c>
      <c r="C120" s="110"/>
      <c r="D120" s="110"/>
      <c r="E120" s="191"/>
      <c r="F120" s="190"/>
      <c r="G120" s="185"/>
      <c r="H120" s="184"/>
    </row>
    <row r="121" spans="1:8">
      <c r="A121" s="96"/>
      <c r="B121" s="113" t="s">
        <v>65</v>
      </c>
      <c r="C121" s="110"/>
      <c r="D121" s="113"/>
      <c r="E121" s="195">
        <f>SUM(E115:E120)</f>
        <v>20</v>
      </c>
      <c r="F121" s="186">
        <f>SUM(F115:F120)</f>
        <v>7697405.25</v>
      </c>
      <c r="G121" s="186"/>
      <c r="H121" s="186">
        <f>SUM(H115:H120)</f>
        <v>2565801.75</v>
      </c>
    </row>
    <row r="122" spans="1:8" ht="15.75" thickBot="1">
      <c r="A122" s="104"/>
      <c r="B122" s="114" t="s">
        <v>66</v>
      </c>
      <c r="C122" s="115"/>
      <c r="D122" s="114"/>
      <c r="E122" s="197"/>
      <c r="F122" s="709">
        <f>F121+H121</f>
        <v>10263207</v>
      </c>
      <c r="G122" s="710"/>
      <c r="H122" s="711"/>
    </row>
    <row r="123" spans="1:8" ht="15.75" thickBot="1">
      <c r="A123" s="30"/>
      <c r="B123" s="30"/>
      <c r="C123" s="30"/>
      <c r="D123" s="30"/>
      <c r="E123" s="30"/>
      <c r="F123" s="30"/>
      <c r="G123" s="30"/>
      <c r="H123" s="30"/>
    </row>
  </sheetData>
  <mergeCells count="65">
    <mergeCell ref="G48:H48"/>
    <mergeCell ref="G49:H49"/>
    <mergeCell ref="G50:H50"/>
    <mergeCell ref="G51:H51"/>
    <mergeCell ref="G55:H55"/>
    <mergeCell ref="G53:H53"/>
    <mergeCell ref="G54:H54"/>
    <mergeCell ref="G52:H52"/>
    <mergeCell ref="G43:H43"/>
    <mergeCell ref="G44:H44"/>
    <mergeCell ref="G45:H45"/>
    <mergeCell ref="G46:H46"/>
    <mergeCell ref="G47:H47"/>
    <mergeCell ref="G38:H38"/>
    <mergeCell ref="G39:H39"/>
    <mergeCell ref="G40:H40"/>
    <mergeCell ref="G41:H41"/>
    <mergeCell ref="G42:H42"/>
    <mergeCell ref="C48:D48"/>
    <mergeCell ref="C49:D49"/>
    <mergeCell ref="C50:D50"/>
    <mergeCell ref="C51:D51"/>
    <mergeCell ref="C53:D53"/>
    <mergeCell ref="C52:D52"/>
    <mergeCell ref="C38:D38"/>
    <mergeCell ref="C39:D39"/>
    <mergeCell ref="C40:D40"/>
    <mergeCell ref="C41:D41"/>
    <mergeCell ref="C42:D42"/>
    <mergeCell ref="A2:H4"/>
    <mergeCell ref="F7:G7"/>
    <mergeCell ref="F8:G8"/>
    <mergeCell ref="F9:G9"/>
    <mergeCell ref="F10:G10"/>
    <mergeCell ref="H13:H14"/>
    <mergeCell ref="B36:D36"/>
    <mergeCell ref="E36:E37"/>
    <mergeCell ref="F36:F37"/>
    <mergeCell ref="G36:H37"/>
    <mergeCell ref="C37:D37"/>
    <mergeCell ref="B13:C13"/>
    <mergeCell ref="D13:D14"/>
    <mergeCell ref="E13:E14"/>
    <mergeCell ref="F13:F14"/>
    <mergeCell ref="G13:G14"/>
    <mergeCell ref="C54:D54"/>
    <mergeCell ref="B67:C67"/>
    <mergeCell ref="D67:D68"/>
    <mergeCell ref="E67:E68"/>
    <mergeCell ref="F67:H67"/>
    <mergeCell ref="C55:D55"/>
    <mergeCell ref="G56:H56"/>
    <mergeCell ref="F112:H112"/>
    <mergeCell ref="F122:H122"/>
    <mergeCell ref="B75:H75"/>
    <mergeCell ref="B81:C81"/>
    <mergeCell ref="D81:D82"/>
    <mergeCell ref="E81:E82"/>
    <mergeCell ref="F81:H81"/>
    <mergeCell ref="B88:G88"/>
    <mergeCell ref="C43:D43"/>
    <mergeCell ref="C44:D44"/>
    <mergeCell ref="C45:D45"/>
    <mergeCell ref="C46:D46"/>
    <mergeCell ref="C47:D47"/>
  </mergeCells>
  <pageMargins left="0.11811023622047245" right="0.11811023622047245" top="0.35433070866141736" bottom="0.15748031496062992"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9"/>
  <sheetViews>
    <sheetView topLeftCell="A34" workbookViewId="0">
      <selection activeCell="G43" sqref="G43:H49"/>
    </sheetView>
  </sheetViews>
  <sheetFormatPr defaultRowHeight="15"/>
  <cols>
    <col min="1" max="1" width="2.42578125" customWidth="1"/>
    <col min="2" max="2" width="24.7109375" customWidth="1"/>
    <col min="3" max="3" width="10.28515625" customWidth="1"/>
    <col min="4" max="4" width="19.28515625" style="598" customWidth="1"/>
    <col min="5" max="5" width="32" customWidth="1"/>
    <col min="6" max="6" width="26.42578125" customWidth="1"/>
    <col min="7" max="7" width="21.5703125" customWidth="1"/>
    <col min="8" max="8" width="17.140625" customWidth="1"/>
  </cols>
  <sheetData>
    <row r="1" spans="1:8" ht="15.75">
      <c r="A1" s="3" t="s">
        <v>16</v>
      </c>
      <c r="B1" s="4"/>
      <c r="C1" s="4"/>
      <c r="D1" s="4"/>
      <c r="E1" s="4"/>
      <c r="F1" s="4"/>
      <c r="G1" s="4"/>
      <c r="H1" s="4"/>
    </row>
    <row r="2" spans="1:8">
      <c r="A2" s="688" t="s">
        <v>259</v>
      </c>
      <c r="B2" s="688"/>
      <c r="C2" s="688"/>
      <c r="D2" s="688"/>
      <c r="E2" s="688"/>
      <c r="F2" s="688"/>
      <c r="G2" s="688"/>
      <c r="H2" s="688"/>
    </row>
    <row r="3" spans="1:8">
      <c r="A3" s="688"/>
      <c r="B3" s="688"/>
      <c r="C3" s="688"/>
      <c r="D3" s="688"/>
      <c r="E3" s="688"/>
      <c r="F3" s="688"/>
      <c r="G3" s="688"/>
      <c r="H3" s="688"/>
    </row>
    <row r="4" spans="1:8">
      <c r="A4" s="688"/>
      <c r="B4" s="688"/>
      <c r="C4" s="688"/>
      <c r="D4" s="688"/>
      <c r="E4" s="688"/>
      <c r="F4" s="688"/>
      <c r="G4" s="688"/>
      <c r="H4" s="688"/>
    </row>
    <row r="5" spans="1:8">
      <c r="A5" s="466"/>
      <c r="B5" s="466"/>
      <c r="C5" s="466"/>
      <c r="D5" s="619"/>
      <c r="E5" s="466"/>
      <c r="F5" s="466"/>
      <c r="G5" s="466"/>
      <c r="H5" s="466"/>
    </row>
    <row r="6" spans="1:8">
      <c r="A6" s="9" t="s">
        <v>0</v>
      </c>
      <c r="B6" s="10"/>
      <c r="C6" s="182" t="s">
        <v>4</v>
      </c>
      <c r="D6" s="625"/>
      <c r="E6" s="12" t="s">
        <v>17</v>
      </c>
      <c r="F6" s="9"/>
      <c r="G6" s="9"/>
      <c r="H6" s="12"/>
    </row>
    <row r="7" spans="1:8">
      <c r="A7" s="9" t="s">
        <v>1</v>
      </c>
      <c r="B7" s="10"/>
      <c r="C7" s="193" t="s">
        <v>13</v>
      </c>
      <c r="D7" s="625"/>
      <c r="E7" s="12" t="s">
        <v>18</v>
      </c>
      <c r="F7" s="697" t="s">
        <v>129</v>
      </c>
      <c r="G7" s="697"/>
      <c r="H7" s="9"/>
    </row>
    <row r="8" spans="1:8">
      <c r="A8" s="9" t="s">
        <v>95</v>
      </c>
      <c r="B8" s="9"/>
      <c r="C8" s="812">
        <v>7097279</v>
      </c>
      <c r="D8" s="812"/>
      <c r="E8" s="12" t="s">
        <v>19</v>
      </c>
      <c r="F8" s="697" t="s">
        <v>120</v>
      </c>
      <c r="G8" s="697"/>
      <c r="H8" s="9"/>
    </row>
    <row r="9" spans="1:8">
      <c r="A9" s="9"/>
      <c r="B9" s="9"/>
      <c r="C9" s="9"/>
      <c r="D9" s="9"/>
      <c r="E9" s="12" t="s">
        <v>20</v>
      </c>
      <c r="F9" s="697">
        <v>357</v>
      </c>
      <c r="G9" s="697"/>
      <c r="H9" s="9"/>
    </row>
    <row r="10" spans="1:8">
      <c r="A10" s="9"/>
      <c r="B10" s="9"/>
      <c r="C10" s="9"/>
      <c r="D10" s="9"/>
      <c r="E10" s="12" t="s">
        <v>21</v>
      </c>
      <c r="F10" s="697">
        <v>7200070820</v>
      </c>
      <c r="G10" s="697"/>
      <c r="H10" s="9"/>
    </row>
    <row r="11" spans="1:8" ht="15.75" thickBot="1">
      <c r="A11" s="15"/>
      <c r="B11" s="15"/>
      <c r="C11" s="15"/>
      <c r="D11" s="15"/>
      <c r="E11" s="15"/>
      <c r="F11" s="15"/>
      <c r="G11" s="15"/>
      <c r="H11" s="15"/>
    </row>
    <row r="12" spans="1:8">
      <c r="A12" s="16"/>
      <c r="B12" s="17" t="s">
        <v>22</v>
      </c>
      <c r="C12" s="18"/>
      <c r="D12" s="18"/>
      <c r="E12" s="18"/>
      <c r="F12" s="18"/>
      <c r="G12" s="18"/>
      <c r="H12" s="19"/>
    </row>
    <row r="13" spans="1:8" ht="15.75" thickBot="1">
      <c r="A13" s="6"/>
      <c r="B13" s="9"/>
      <c r="C13" s="15"/>
      <c r="D13" s="15"/>
      <c r="E13" s="15"/>
      <c r="F13" s="15"/>
      <c r="G13" s="15"/>
      <c r="H13" s="7"/>
    </row>
    <row r="14" spans="1:8" ht="15" customHeight="1">
      <c r="A14" s="6"/>
      <c r="B14" s="689" t="s">
        <v>23</v>
      </c>
      <c r="C14" s="690"/>
      <c r="D14" s="620"/>
      <c r="E14" s="691" t="s">
        <v>73</v>
      </c>
      <c r="F14" s="693" t="s">
        <v>74</v>
      </c>
      <c r="G14" s="693" t="s">
        <v>97</v>
      </c>
      <c r="H14" s="695" t="s">
        <v>26</v>
      </c>
    </row>
    <row r="15" spans="1:8" ht="38.25">
      <c r="A15" s="6"/>
      <c r="B15" s="810" t="s">
        <v>99</v>
      </c>
      <c r="C15" s="811"/>
      <c r="D15" s="124" t="s">
        <v>100</v>
      </c>
      <c r="E15" s="692"/>
      <c r="F15" s="694"/>
      <c r="G15" s="694"/>
      <c r="H15" s="696"/>
    </row>
    <row r="16" spans="1:8">
      <c r="A16" s="6"/>
      <c r="B16" s="807" t="s">
        <v>346</v>
      </c>
      <c r="C16" s="732"/>
      <c r="D16" s="623"/>
      <c r="E16" s="578" t="s">
        <v>321</v>
      </c>
      <c r="F16" s="21" t="s">
        <v>321</v>
      </c>
      <c r="G16" s="21" t="s">
        <v>362</v>
      </c>
      <c r="H16" s="560">
        <v>600000</v>
      </c>
    </row>
    <row r="17" spans="1:8">
      <c r="A17" s="6"/>
      <c r="B17" s="807" t="s">
        <v>363</v>
      </c>
      <c r="C17" s="732"/>
      <c r="D17" s="528">
        <v>199</v>
      </c>
      <c r="E17" s="23" t="s">
        <v>364</v>
      </c>
      <c r="F17" s="446" t="s">
        <v>301</v>
      </c>
      <c r="G17" s="21" t="s">
        <v>362</v>
      </c>
      <c r="H17" s="136">
        <v>800000</v>
      </c>
    </row>
    <row r="18" spans="1:8" ht="15.75" thickBot="1">
      <c r="A18" s="6"/>
      <c r="B18" s="807" t="s">
        <v>347</v>
      </c>
      <c r="C18" s="732"/>
      <c r="D18" s="528">
        <v>175</v>
      </c>
      <c r="E18" s="25" t="s">
        <v>361</v>
      </c>
      <c r="F18" s="446" t="s">
        <v>301</v>
      </c>
      <c r="G18" s="21" t="s">
        <v>362</v>
      </c>
      <c r="H18" s="136">
        <v>300000</v>
      </c>
    </row>
    <row r="19" spans="1:8" ht="15.75" thickBot="1">
      <c r="A19" s="6"/>
      <c r="B19" s="808" t="s">
        <v>348</v>
      </c>
      <c r="C19" s="809"/>
      <c r="D19" s="629">
        <v>118</v>
      </c>
      <c r="E19" s="25" t="s">
        <v>361</v>
      </c>
      <c r="F19" s="446" t="s">
        <v>301</v>
      </c>
      <c r="G19" s="21" t="s">
        <v>362</v>
      </c>
      <c r="H19" s="563">
        <v>150000</v>
      </c>
    </row>
    <row r="20" spans="1:8">
      <c r="A20" s="6"/>
      <c r="B20" s="22"/>
      <c r="C20" s="23"/>
      <c r="D20" s="630"/>
      <c r="E20" s="23"/>
      <c r="F20" s="137"/>
      <c r="G20" s="209"/>
      <c r="H20" s="138"/>
    </row>
    <row r="21" spans="1:8" ht="15.75" thickBot="1">
      <c r="A21" s="6"/>
      <c r="B21" s="24"/>
      <c r="C21" s="25"/>
      <c r="D21" s="342">
        <f>SUM(D16:D20)</f>
        <v>492</v>
      </c>
      <c r="E21" s="25"/>
      <c r="F21" s="349" t="s">
        <v>240</v>
      </c>
      <c r="G21" s="350"/>
      <c r="H21" s="360">
        <f>H16+H18+H17+H19</f>
        <v>1850000</v>
      </c>
    </row>
    <row r="22" spans="1:8">
      <c r="A22" s="6"/>
      <c r="B22" s="1" t="s">
        <v>98</v>
      </c>
      <c r="C22" s="15"/>
      <c r="D22" s="15"/>
      <c r="E22" s="15"/>
      <c r="F22" s="15"/>
      <c r="G22" s="15"/>
      <c r="H22" s="7"/>
    </row>
    <row r="23" spans="1:8">
      <c r="A23" s="6"/>
      <c r="B23" s="1" t="s">
        <v>271</v>
      </c>
      <c r="C23" s="26"/>
      <c r="D23" s="26"/>
      <c r="E23" s="26"/>
      <c r="F23" s="26"/>
      <c r="G23" s="26"/>
      <c r="H23" s="27"/>
    </row>
    <row r="24" spans="1:8">
      <c r="A24" s="6"/>
      <c r="B24" s="125" t="s">
        <v>101</v>
      </c>
      <c r="C24" s="26"/>
      <c r="D24" s="26"/>
      <c r="E24" s="26"/>
      <c r="F24" s="26"/>
      <c r="G24" s="26"/>
      <c r="H24" s="27"/>
    </row>
    <row r="25" spans="1:8">
      <c r="A25" s="6"/>
      <c r="B25" s="15" t="s">
        <v>102</v>
      </c>
      <c r="C25" s="26"/>
      <c r="D25" s="26"/>
      <c r="E25" s="26"/>
      <c r="F25" s="26"/>
      <c r="G25" s="26"/>
      <c r="H25" s="27"/>
    </row>
    <row r="26" spans="1:8">
      <c r="A26" s="6"/>
      <c r="B26" s="28" t="s">
        <v>264</v>
      </c>
      <c r="C26" s="26"/>
      <c r="D26" s="26"/>
      <c r="E26" s="26"/>
      <c r="F26" s="26"/>
      <c r="G26" s="26"/>
      <c r="H26" s="27"/>
    </row>
    <row r="27" spans="1:8">
      <c r="A27" s="6"/>
      <c r="B27" s="28" t="s">
        <v>109</v>
      </c>
      <c r="C27" s="26"/>
      <c r="D27" s="26"/>
      <c r="E27" s="26"/>
      <c r="F27" s="26"/>
      <c r="G27" s="26"/>
      <c r="H27" s="27"/>
    </row>
    <row r="28" spans="1:8">
      <c r="A28" s="6"/>
      <c r="B28" s="15" t="s">
        <v>262</v>
      </c>
      <c r="C28" s="26"/>
      <c r="D28" s="26"/>
      <c r="E28" s="26"/>
      <c r="F28" s="26"/>
      <c r="G28" s="26"/>
      <c r="H28" s="27"/>
    </row>
    <row r="29" spans="1:8">
      <c r="A29" s="6"/>
      <c r="B29" s="15" t="s">
        <v>103</v>
      </c>
      <c r="C29" s="26"/>
      <c r="D29" s="26"/>
      <c r="E29" s="26"/>
      <c r="F29" s="26"/>
      <c r="G29" s="26"/>
      <c r="H29" s="27"/>
    </row>
    <row r="30" spans="1:8">
      <c r="A30" s="6"/>
      <c r="B30" s="15" t="s">
        <v>104</v>
      </c>
      <c r="C30" s="26"/>
      <c r="D30" s="26"/>
      <c r="E30" s="26"/>
      <c r="F30" s="26"/>
      <c r="G30" s="26"/>
      <c r="H30" s="27"/>
    </row>
    <row r="31" spans="1:8">
      <c r="A31" s="6"/>
      <c r="B31" s="15" t="s">
        <v>105</v>
      </c>
      <c r="C31" s="26"/>
      <c r="D31" s="26"/>
      <c r="E31" s="26"/>
      <c r="F31" s="26"/>
      <c r="G31" s="26"/>
      <c r="H31" s="27"/>
    </row>
    <row r="32" spans="1:8">
      <c r="A32" s="6"/>
      <c r="B32" s="145" t="s">
        <v>156</v>
      </c>
      <c r="C32" s="146"/>
      <c r="D32" s="146"/>
      <c r="E32" s="146"/>
      <c r="F32" s="146"/>
      <c r="G32" s="146"/>
      <c r="H32" s="147"/>
    </row>
    <row r="33" spans="1:8">
      <c r="A33" s="6"/>
      <c r="B33" s="145" t="s">
        <v>107</v>
      </c>
      <c r="C33" s="146"/>
      <c r="D33" s="146"/>
      <c r="E33" s="146"/>
      <c r="F33" s="146"/>
      <c r="G33" s="146"/>
      <c r="H33" s="147"/>
    </row>
    <row r="34" spans="1:8">
      <c r="A34" s="6"/>
      <c r="B34" s="15" t="s">
        <v>108</v>
      </c>
      <c r="C34" s="26"/>
      <c r="D34" s="26"/>
      <c r="E34" s="26"/>
      <c r="F34" s="26"/>
      <c r="G34" s="26"/>
      <c r="H34" s="27"/>
    </row>
    <row r="35" spans="1:8">
      <c r="A35" s="6"/>
      <c r="B35" s="15" t="s">
        <v>110</v>
      </c>
      <c r="C35" s="26"/>
      <c r="D35" s="26"/>
      <c r="E35" s="26"/>
      <c r="F35" s="26"/>
      <c r="G35" s="26"/>
      <c r="H35" s="27"/>
    </row>
    <row r="36" spans="1:8" ht="15.75" thickBot="1">
      <c r="A36" s="29"/>
      <c r="B36" s="30"/>
      <c r="C36" s="30"/>
      <c r="D36" s="30"/>
      <c r="E36" s="30"/>
      <c r="F36" s="30"/>
      <c r="G36" s="30"/>
      <c r="H36" s="31"/>
    </row>
    <row r="37" spans="1:8">
      <c r="A37" s="15"/>
      <c r="B37" s="15"/>
      <c r="C37" s="15"/>
      <c r="D37" s="15"/>
      <c r="E37" s="15"/>
      <c r="F37" s="15"/>
      <c r="G37" s="15"/>
      <c r="H37" s="15"/>
    </row>
    <row r="38" spans="1:8" ht="15.75" thickBot="1">
      <c r="A38" s="15"/>
      <c r="B38" s="15"/>
      <c r="C38" s="15"/>
      <c r="D38" s="15"/>
      <c r="E38" s="15"/>
      <c r="F38" s="15"/>
      <c r="G38" s="15"/>
      <c r="H38" s="15"/>
    </row>
    <row r="39" spans="1:8">
      <c r="A39" s="16"/>
      <c r="B39" s="17" t="s">
        <v>30</v>
      </c>
      <c r="C39" s="18"/>
      <c r="D39" s="18"/>
      <c r="E39" s="18" t="s">
        <v>130</v>
      </c>
      <c r="F39" s="18"/>
      <c r="G39" s="18"/>
      <c r="H39" s="19"/>
    </row>
    <row r="40" spans="1:8" ht="15.75" thickBot="1">
      <c r="A40" s="6"/>
      <c r="B40" s="9"/>
      <c r="C40" s="15"/>
      <c r="D40" s="15"/>
      <c r="E40" s="15"/>
      <c r="F40" s="15"/>
      <c r="G40" s="15"/>
      <c r="H40" s="7"/>
    </row>
    <row r="41" spans="1:8">
      <c r="A41" s="6"/>
      <c r="B41" s="698" t="s">
        <v>23</v>
      </c>
      <c r="C41" s="699"/>
      <c r="D41" s="618"/>
      <c r="E41" s="701" t="s">
        <v>24</v>
      </c>
      <c r="F41" s="701" t="s">
        <v>25</v>
      </c>
      <c r="G41" s="703" t="s">
        <v>26</v>
      </c>
      <c r="H41" s="704"/>
    </row>
    <row r="42" spans="1:8">
      <c r="A42" s="6"/>
      <c r="B42" s="139" t="s">
        <v>27</v>
      </c>
      <c r="C42" s="561" t="s">
        <v>28</v>
      </c>
      <c r="D42" s="622"/>
      <c r="E42" s="738"/>
      <c r="F42" s="738"/>
      <c r="G42" s="739"/>
      <c r="H42" s="740"/>
    </row>
    <row r="43" spans="1:8" ht="24.95" customHeight="1">
      <c r="A43" s="6"/>
      <c r="B43" s="662" t="s">
        <v>275</v>
      </c>
      <c r="C43" s="805" t="s">
        <v>349</v>
      </c>
      <c r="D43" s="806"/>
      <c r="E43" s="521" t="s">
        <v>366</v>
      </c>
      <c r="F43" s="521" t="s">
        <v>369</v>
      </c>
      <c r="G43" s="795">
        <v>200000</v>
      </c>
      <c r="H43" s="795"/>
    </row>
    <row r="44" spans="1:8" ht="24.95" customHeight="1">
      <c r="A44" s="6"/>
      <c r="B44" s="662" t="s">
        <v>275</v>
      </c>
      <c r="C44" s="805" t="s">
        <v>350</v>
      </c>
      <c r="D44" s="806"/>
      <c r="E44" s="521" t="s">
        <v>367</v>
      </c>
      <c r="F44" s="521" t="s">
        <v>369</v>
      </c>
      <c r="G44" s="795">
        <v>200000</v>
      </c>
      <c r="H44" s="795"/>
    </row>
    <row r="45" spans="1:8" ht="24.95" customHeight="1">
      <c r="A45" s="6"/>
      <c r="B45" s="662" t="s">
        <v>275</v>
      </c>
      <c r="C45" s="805" t="s">
        <v>351</v>
      </c>
      <c r="D45" s="806"/>
      <c r="E45" s="521" t="s">
        <v>368</v>
      </c>
      <c r="F45" s="521" t="s">
        <v>369</v>
      </c>
      <c r="G45" s="795">
        <v>150000</v>
      </c>
      <c r="H45" s="795"/>
    </row>
    <row r="46" spans="1:8" ht="24.95" customHeight="1">
      <c r="A46" s="6"/>
      <c r="B46" s="662" t="s">
        <v>275</v>
      </c>
      <c r="C46" s="805" t="s">
        <v>352</v>
      </c>
      <c r="D46" s="806"/>
      <c r="E46" s="521" t="s">
        <v>370</v>
      </c>
      <c r="F46" s="521" t="s">
        <v>372</v>
      </c>
      <c r="G46" s="795">
        <v>400000</v>
      </c>
      <c r="H46" s="795"/>
    </row>
    <row r="47" spans="1:8" ht="24.95" customHeight="1">
      <c r="A47" s="6"/>
      <c r="B47" s="662" t="s">
        <v>275</v>
      </c>
      <c r="C47" s="805" t="s">
        <v>353</v>
      </c>
      <c r="D47" s="806"/>
      <c r="E47" s="521" t="s">
        <v>365</v>
      </c>
      <c r="F47" s="521" t="s">
        <v>369</v>
      </c>
      <c r="G47" s="795">
        <v>150000</v>
      </c>
      <c r="H47" s="795"/>
    </row>
    <row r="48" spans="1:8" ht="24.95" customHeight="1">
      <c r="A48" s="6"/>
      <c r="B48" s="662" t="s">
        <v>275</v>
      </c>
      <c r="C48" s="805" t="s">
        <v>354</v>
      </c>
      <c r="D48" s="806"/>
      <c r="E48" s="521" t="s">
        <v>371</v>
      </c>
      <c r="F48" s="521" t="s">
        <v>372</v>
      </c>
      <c r="G48" s="795">
        <v>300000</v>
      </c>
      <c r="H48" s="795"/>
    </row>
    <row r="49" spans="1:8" ht="24.95" customHeight="1">
      <c r="A49" s="6"/>
      <c r="B49" s="662" t="s">
        <v>275</v>
      </c>
      <c r="C49" s="805" t="s">
        <v>355</v>
      </c>
      <c r="D49" s="806"/>
      <c r="E49" s="521" t="s">
        <v>373</v>
      </c>
      <c r="F49" s="521" t="s">
        <v>372</v>
      </c>
      <c r="G49" s="795">
        <v>300000</v>
      </c>
      <c r="H49" s="795"/>
    </row>
    <row r="50" spans="1:8" ht="24.95" customHeight="1">
      <c r="A50" s="6"/>
      <c r="B50" s="562"/>
      <c r="C50" s="768"/>
      <c r="D50" s="769"/>
      <c r="E50" s="395"/>
      <c r="F50" s="395"/>
      <c r="G50" s="785"/>
      <c r="H50" s="785"/>
    </row>
    <row r="51" spans="1:8" ht="24.95" customHeight="1">
      <c r="A51" s="6"/>
      <c r="B51" s="562"/>
      <c r="C51" s="768"/>
      <c r="D51" s="769"/>
      <c r="E51" s="395"/>
      <c r="F51" s="219" t="s">
        <v>2</v>
      </c>
      <c r="G51" s="782">
        <f>G43+G44+G45+G46+G47+G48+G49</f>
        <v>1700000</v>
      </c>
      <c r="H51" s="782"/>
    </row>
    <row r="52" spans="1:8">
      <c r="A52" s="6"/>
      <c r="B52" s="145" t="s">
        <v>31</v>
      </c>
      <c r="C52" s="146"/>
      <c r="D52" s="146"/>
      <c r="E52" s="146"/>
      <c r="F52" s="146"/>
      <c r="G52" s="146"/>
      <c r="H52" s="147"/>
    </row>
    <row r="53" spans="1:8">
      <c r="A53" s="6"/>
      <c r="B53" s="149" t="s">
        <v>131</v>
      </c>
      <c r="C53" s="146"/>
      <c r="D53" s="146"/>
      <c r="E53" s="146"/>
      <c r="F53" s="146"/>
      <c r="G53" s="146"/>
      <c r="H53" s="147"/>
    </row>
    <row r="54" spans="1:8">
      <c r="A54" s="6"/>
      <c r="B54" s="145" t="s">
        <v>242</v>
      </c>
      <c r="C54" s="149"/>
      <c r="D54" s="149"/>
      <c r="E54" s="151"/>
      <c r="F54" s="151"/>
      <c r="G54" s="151"/>
      <c r="H54" s="152"/>
    </row>
    <row r="55" spans="1:8">
      <c r="A55" s="6"/>
      <c r="B55" s="149" t="s">
        <v>132</v>
      </c>
      <c r="C55" s="149"/>
      <c r="D55" s="149"/>
      <c r="E55" s="151"/>
      <c r="F55" s="151"/>
      <c r="G55" s="151"/>
      <c r="H55" s="152"/>
    </row>
    <row r="56" spans="1:8">
      <c r="A56" s="6"/>
      <c r="B56" s="149" t="s">
        <v>159</v>
      </c>
      <c r="C56" s="146"/>
      <c r="D56" s="146"/>
      <c r="E56" s="146"/>
      <c r="F56" s="146"/>
      <c r="G56" s="146"/>
      <c r="H56" s="147"/>
    </row>
    <row r="57" spans="1:8">
      <c r="A57" s="6"/>
      <c r="B57" s="149" t="s">
        <v>160</v>
      </c>
      <c r="C57" s="146"/>
      <c r="D57" s="146"/>
      <c r="E57" s="146"/>
      <c r="F57" s="146"/>
      <c r="G57" s="146"/>
      <c r="H57" s="147"/>
    </row>
    <row r="58" spans="1:8" ht="15.75" thickBot="1">
      <c r="A58" s="29"/>
      <c r="B58" s="175" t="s">
        <v>161</v>
      </c>
      <c r="C58" s="176"/>
      <c r="D58" s="176"/>
      <c r="E58" s="176"/>
      <c r="F58" s="176"/>
      <c r="G58" s="176"/>
      <c r="H58" s="177"/>
    </row>
    <row r="59" spans="1:8" ht="15.75" thickBot="1">
      <c r="A59" s="15"/>
      <c r="B59" s="15"/>
      <c r="C59" s="15"/>
      <c r="D59" s="15"/>
      <c r="E59" s="15"/>
      <c r="F59" s="15"/>
      <c r="G59" s="15"/>
      <c r="H59" s="15"/>
    </row>
    <row r="60" spans="1:8">
      <c r="A60" s="2"/>
      <c r="B60" s="34" t="s">
        <v>32</v>
      </c>
      <c r="C60" s="4"/>
      <c r="D60" s="4"/>
      <c r="E60" s="4"/>
      <c r="F60" s="4"/>
      <c r="G60" s="4"/>
      <c r="H60" s="5"/>
    </row>
    <row r="61" spans="1:8" ht="15.75" thickBot="1">
      <c r="A61" s="36"/>
      <c r="B61" s="37"/>
      <c r="C61" s="37"/>
      <c r="D61" s="37"/>
      <c r="E61" s="37"/>
      <c r="F61" s="37"/>
      <c r="G61" s="37"/>
      <c r="H61" s="35"/>
    </row>
    <row r="62" spans="1:8">
      <c r="A62" s="38"/>
      <c r="B62" s="717" t="s">
        <v>23</v>
      </c>
      <c r="C62" s="718"/>
      <c r="D62" s="617"/>
      <c r="E62" s="701" t="s">
        <v>25</v>
      </c>
      <c r="F62" s="701" t="s">
        <v>26</v>
      </c>
      <c r="G62" s="701"/>
      <c r="H62" s="719"/>
    </row>
    <row r="63" spans="1:8">
      <c r="A63" s="38"/>
      <c r="B63" s="135" t="s">
        <v>27</v>
      </c>
      <c r="C63" s="237" t="s">
        <v>28</v>
      </c>
      <c r="D63" s="237"/>
      <c r="E63" s="702"/>
      <c r="F63" s="39" t="s">
        <v>33</v>
      </c>
      <c r="G63" s="39" t="s">
        <v>34</v>
      </c>
      <c r="H63" s="40" t="s">
        <v>35</v>
      </c>
    </row>
    <row r="64" spans="1:8">
      <c r="A64" s="36"/>
      <c r="B64" s="41" t="s">
        <v>356</v>
      </c>
      <c r="C64" s="42"/>
      <c r="D64" s="627"/>
      <c r="E64" s="543" t="s">
        <v>298</v>
      </c>
      <c r="F64" s="585">
        <v>300000</v>
      </c>
      <c r="G64" s="51"/>
      <c r="H64" s="52"/>
    </row>
    <row r="65" spans="1:8">
      <c r="A65" s="36"/>
      <c r="B65" s="47" t="s">
        <v>357</v>
      </c>
      <c r="C65" s="48"/>
      <c r="D65" s="628"/>
      <c r="E65" s="543" t="s">
        <v>298</v>
      </c>
      <c r="F65" s="585">
        <v>400000</v>
      </c>
      <c r="G65" s="51"/>
      <c r="H65" s="52"/>
    </row>
    <row r="66" spans="1:8">
      <c r="A66" s="36"/>
      <c r="B66" s="47" t="s">
        <v>358</v>
      </c>
      <c r="C66" s="48"/>
      <c r="D66" s="628"/>
      <c r="E66" s="543" t="s">
        <v>298</v>
      </c>
      <c r="F66" s="586">
        <v>300000</v>
      </c>
      <c r="G66" s="51"/>
      <c r="H66" s="52"/>
    </row>
    <row r="67" spans="1:8" ht="15.75" thickBot="1">
      <c r="A67" s="36"/>
      <c r="B67" s="53" t="s">
        <v>359</v>
      </c>
      <c r="C67" s="54"/>
      <c r="D67" s="628"/>
      <c r="E67" s="543" t="s">
        <v>298</v>
      </c>
      <c r="F67" s="587">
        <v>350000</v>
      </c>
      <c r="G67" s="51"/>
      <c r="H67" s="52"/>
    </row>
    <row r="68" spans="1:8">
      <c r="A68" s="36"/>
      <c r="B68" s="42"/>
      <c r="C68" s="416"/>
      <c r="D68" s="416"/>
      <c r="E68" s="417" t="s">
        <v>240</v>
      </c>
      <c r="F68" s="418">
        <f>SUM(F64:F67)</f>
        <v>1350000</v>
      </c>
      <c r="G68" s="67"/>
      <c r="H68" s="228"/>
    </row>
    <row r="69" spans="1:8">
      <c r="A69" s="36"/>
      <c r="B69" s="42"/>
      <c r="C69" s="416"/>
      <c r="D69" s="416"/>
      <c r="E69" s="417" t="s">
        <v>130</v>
      </c>
      <c r="F69" s="418" t="s">
        <v>130</v>
      </c>
      <c r="G69" s="67"/>
      <c r="H69" s="228"/>
    </row>
    <row r="70" spans="1:8">
      <c r="A70" s="36"/>
      <c r="B70" s="323" t="s">
        <v>29</v>
      </c>
      <c r="C70" s="64"/>
      <c r="D70" s="64"/>
      <c r="E70" s="324"/>
      <c r="F70" s="324"/>
      <c r="G70" s="258"/>
      <c r="H70" s="35"/>
    </row>
    <row r="71" spans="1:8">
      <c r="A71" s="36"/>
      <c r="B71" s="714" t="s">
        <v>112</v>
      </c>
      <c r="C71" s="715"/>
      <c r="D71" s="715"/>
      <c r="E71" s="715"/>
      <c r="F71" s="715"/>
      <c r="G71" s="715"/>
      <c r="H71" s="716"/>
    </row>
    <row r="72" spans="1:8">
      <c r="A72" s="36"/>
      <c r="B72" s="474" t="s">
        <v>113</v>
      </c>
      <c r="C72" s="475"/>
      <c r="D72" s="616"/>
      <c r="E72" s="475"/>
      <c r="F72" s="475"/>
      <c r="G72" s="475"/>
      <c r="H72" s="476"/>
    </row>
    <row r="73" spans="1:8" ht="15.75" thickBot="1">
      <c r="A73" s="58"/>
      <c r="B73" s="119" t="s">
        <v>114</v>
      </c>
      <c r="C73" s="59"/>
      <c r="D73" s="59"/>
      <c r="E73" s="61"/>
      <c r="F73" s="61"/>
      <c r="G73" s="61"/>
      <c r="H73" s="62"/>
    </row>
    <row r="74" spans="1:8" ht="81.75" customHeight="1" thickBot="1">
      <c r="A74" s="37"/>
      <c r="B74" s="63"/>
      <c r="C74" s="64"/>
      <c r="D74" s="64"/>
      <c r="E74" s="66"/>
      <c r="F74" s="66"/>
      <c r="G74" s="66"/>
      <c r="H74" s="66"/>
    </row>
    <row r="75" spans="1:8">
      <c r="A75" s="2"/>
      <c r="B75" s="34" t="s">
        <v>36</v>
      </c>
      <c r="C75" s="4"/>
      <c r="D75" s="4"/>
      <c r="E75" s="4"/>
      <c r="F75" s="4"/>
      <c r="G75" s="4"/>
      <c r="H75" s="5"/>
    </row>
    <row r="76" spans="1:8" ht="15.75" thickBot="1">
      <c r="A76" s="36"/>
      <c r="B76" s="37"/>
      <c r="C76" s="37"/>
      <c r="D76" s="37"/>
      <c r="E76" s="37"/>
      <c r="F76" s="37"/>
      <c r="G76" s="37"/>
      <c r="H76" s="35"/>
    </row>
    <row r="77" spans="1:8">
      <c r="A77" s="38"/>
      <c r="B77" s="717" t="s">
        <v>23</v>
      </c>
      <c r="C77" s="718"/>
      <c r="D77" s="617"/>
      <c r="E77" s="701" t="s">
        <v>25</v>
      </c>
      <c r="F77" s="701" t="s">
        <v>26</v>
      </c>
      <c r="G77" s="701"/>
      <c r="H77" s="719"/>
    </row>
    <row r="78" spans="1:8">
      <c r="A78" s="38"/>
      <c r="B78" s="135" t="s">
        <v>27</v>
      </c>
      <c r="C78" s="237" t="s">
        <v>28</v>
      </c>
      <c r="D78" s="237"/>
      <c r="E78" s="702"/>
      <c r="F78" s="39" t="s">
        <v>33</v>
      </c>
      <c r="G78" s="39" t="s">
        <v>34</v>
      </c>
      <c r="H78" s="40" t="s">
        <v>35</v>
      </c>
    </row>
    <row r="79" spans="1:8">
      <c r="A79" s="36"/>
      <c r="B79" s="41" t="s">
        <v>360</v>
      </c>
      <c r="C79" s="42" t="s">
        <v>374</v>
      </c>
      <c r="D79" s="42"/>
      <c r="E79" s="50" t="s">
        <v>375</v>
      </c>
      <c r="F79" s="67">
        <v>210040.88</v>
      </c>
      <c r="G79" s="67"/>
      <c r="H79" s="46"/>
    </row>
    <row r="80" spans="1:8">
      <c r="A80" s="36"/>
      <c r="B80" s="41"/>
      <c r="C80" s="48"/>
      <c r="D80" s="48"/>
      <c r="E80" s="50"/>
      <c r="F80" s="69"/>
      <c r="G80" s="69"/>
      <c r="H80" s="52"/>
    </row>
    <row r="81" spans="1:8">
      <c r="A81" s="36"/>
      <c r="B81" s="41"/>
      <c r="C81" s="48"/>
      <c r="D81" s="48"/>
      <c r="E81" s="199" t="s">
        <v>2</v>
      </c>
      <c r="F81" s="588">
        <f>SUM(F79:F80)</f>
        <v>210040.88</v>
      </c>
      <c r="G81" s="69"/>
      <c r="H81" s="52"/>
    </row>
    <row r="82" spans="1:8" ht="15.75" thickBot="1">
      <c r="A82" s="36"/>
      <c r="B82" s="53"/>
      <c r="C82" s="54"/>
      <c r="D82" s="54"/>
      <c r="E82" s="343"/>
      <c r="F82" s="344"/>
      <c r="G82" s="71"/>
      <c r="H82" s="57"/>
    </row>
    <row r="83" spans="1:8">
      <c r="A83" s="36"/>
      <c r="B83" s="15" t="s">
        <v>29</v>
      </c>
      <c r="C83" s="64"/>
      <c r="D83" s="64"/>
      <c r="E83" s="66"/>
      <c r="F83" s="66"/>
      <c r="G83" s="66"/>
      <c r="H83" s="72"/>
    </row>
    <row r="84" spans="1:8">
      <c r="A84" s="36"/>
      <c r="B84" s="720" t="s">
        <v>117</v>
      </c>
      <c r="C84" s="720"/>
      <c r="D84" s="720"/>
      <c r="E84" s="720"/>
      <c r="F84" s="720"/>
      <c r="G84" s="720"/>
      <c r="H84" s="126"/>
    </row>
    <row r="85" spans="1:8" ht="15.75" thickBot="1">
      <c r="A85" s="36"/>
      <c r="B85" s="59" t="s">
        <v>118</v>
      </c>
      <c r="C85" s="134"/>
      <c r="D85" s="134"/>
      <c r="E85" s="134"/>
      <c r="F85" s="134"/>
      <c r="G85" s="134"/>
      <c r="H85" s="133"/>
    </row>
    <row r="86" spans="1:8" ht="15.75" thickBot="1">
      <c r="A86" s="73"/>
      <c r="B86" s="73"/>
      <c r="C86" s="73"/>
      <c r="D86" s="73"/>
      <c r="E86" s="73"/>
      <c r="F86" s="73"/>
      <c r="G86" s="73"/>
      <c r="H86" s="73"/>
    </row>
    <row r="87" spans="1:8" ht="38.25">
      <c r="A87" s="75"/>
      <c r="B87" s="76" t="s">
        <v>37</v>
      </c>
      <c r="C87" s="77"/>
      <c r="D87" s="77"/>
      <c r="E87" s="78"/>
      <c r="F87" s="467" t="s">
        <v>38</v>
      </c>
      <c r="G87" s="467" t="s">
        <v>39</v>
      </c>
      <c r="H87" s="79" t="s">
        <v>40</v>
      </c>
    </row>
    <row r="88" spans="1:8">
      <c r="A88" s="74"/>
      <c r="B88" s="81" t="s">
        <v>41</v>
      </c>
      <c r="C88" s="82"/>
      <c r="D88" s="82"/>
      <c r="E88" s="82"/>
      <c r="F88" s="183"/>
      <c r="G88" s="479"/>
      <c r="H88" s="479"/>
    </row>
    <row r="89" spans="1:8">
      <c r="A89" s="74"/>
      <c r="B89" s="81" t="s">
        <v>42</v>
      </c>
      <c r="C89" s="82"/>
      <c r="D89" s="82"/>
      <c r="E89" s="82"/>
      <c r="F89" s="183"/>
    </row>
    <row r="90" spans="1:8">
      <c r="A90" s="74"/>
      <c r="B90" s="84" t="s">
        <v>43</v>
      </c>
      <c r="C90" s="85"/>
      <c r="D90" s="85"/>
      <c r="E90" s="85"/>
      <c r="F90" s="183"/>
      <c r="G90" s="183">
        <v>516149.62</v>
      </c>
      <c r="H90" s="183">
        <v>516149.62</v>
      </c>
    </row>
    <row r="91" spans="1:8">
      <c r="A91" s="74"/>
      <c r="B91" s="81" t="s">
        <v>44</v>
      </c>
      <c r="C91" s="82"/>
      <c r="D91" s="82"/>
      <c r="E91" s="82"/>
      <c r="F91" s="183"/>
      <c r="G91" s="183">
        <v>774135.7</v>
      </c>
      <c r="H91" s="183">
        <v>774135.7</v>
      </c>
    </row>
    <row r="92" spans="1:8">
      <c r="A92" s="74"/>
      <c r="B92" s="81" t="s">
        <v>45</v>
      </c>
      <c r="C92" s="82"/>
      <c r="D92" s="82"/>
      <c r="E92" s="82"/>
      <c r="F92" s="183"/>
      <c r="G92" s="183"/>
      <c r="H92" s="183"/>
    </row>
    <row r="93" spans="1:8">
      <c r="A93" s="74"/>
      <c r="B93" s="84" t="s">
        <v>46</v>
      </c>
      <c r="C93" s="85"/>
      <c r="D93" s="85"/>
      <c r="E93" s="85"/>
      <c r="F93" s="183"/>
      <c r="G93" s="183"/>
      <c r="H93" s="183"/>
    </row>
    <row r="94" spans="1:8">
      <c r="A94" s="74"/>
      <c r="B94" s="84" t="s">
        <v>47</v>
      </c>
      <c r="C94" s="85"/>
      <c r="D94" s="85"/>
      <c r="E94" s="85"/>
      <c r="F94" s="183"/>
      <c r="G94" s="183"/>
      <c r="H94" s="183"/>
    </row>
    <row r="95" spans="1:8">
      <c r="A95" s="74"/>
      <c r="B95" s="84" t="s">
        <v>48</v>
      </c>
      <c r="C95" s="85"/>
      <c r="D95" s="85"/>
      <c r="E95" s="85"/>
      <c r="F95" s="183"/>
      <c r="G95" s="183">
        <v>484034.43</v>
      </c>
      <c r="H95" s="183">
        <v>484034.43</v>
      </c>
    </row>
    <row r="96" spans="1:8">
      <c r="A96" s="74"/>
      <c r="B96" s="84" t="s">
        <v>49</v>
      </c>
      <c r="C96" s="85"/>
      <c r="D96" s="85"/>
      <c r="E96" s="85"/>
      <c r="F96" s="183"/>
      <c r="G96" s="183"/>
      <c r="H96" s="183"/>
    </row>
    <row r="97" spans="1:8">
      <c r="A97" s="74"/>
      <c r="B97" s="84" t="s">
        <v>50</v>
      </c>
      <c r="C97" s="85"/>
      <c r="D97" s="85"/>
      <c r="E97" s="85"/>
      <c r="F97" s="185"/>
      <c r="G97" s="183"/>
      <c r="H97" s="183"/>
    </row>
    <row r="98" spans="1:8">
      <c r="A98" s="74"/>
      <c r="B98" s="86" t="s">
        <v>2</v>
      </c>
      <c r="C98" s="14"/>
      <c r="D98" s="14"/>
      <c r="E98" s="14"/>
      <c r="F98" s="186"/>
      <c r="G98" s="186">
        <f>SUM(G88:G97)</f>
        <v>1774319.7499999998</v>
      </c>
      <c r="H98" s="186">
        <f>SUM(H88:H97)</f>
        <v>1774319.7499999998</v>
      </c>
    </row>
    <row r="99" spans="1:8" ht="15.75" thickBot="1">
      <c r="A99" s="87"/>
      <c r="B99" s="88" t="s">
        <v>51</v>
      </c>
      <c r="C99" s="89"/>
      <c r="D99" s="89"/>
      <c r="E99" s="89"/>
      <c r="F99" s="187"/>
      <c r="G99" s="187"/>
      <c r="H99" s="106"/>
    </row>
    <row r="100" spans="1:8" ht="15.75" thickBot="1">
      <c r="A100" s="15"/>
      <c r="B100" s="15"/>
      <c r="C100" s="15"/>
      <c r="D100" s="15"/>
      <c r="E100" s="15"/>
      <c r="F100" s="15"/>
      <c r="G100" s="15"/>
      <c r="H100" s="15"/>
    </row>
    <row r="101" spans="1:8">
      <c r="A101" s="92"/>
      <c r="B101" s="34" t="s">
        <v>52</v>
      </c>
      <c r="C101" s="93"/>
      <c r="D101" s="93"/>
      <c r="E101" s="34"/>
      <c r="F101" s="34"/>
      <c r="G101" s="34"/>
      <c r="H101" s="94"/>
    </row>
    <row r="102" spans="1:8">
      <c r="A102" s="96"/>
      <c r="B102" s="97"/>
      <c r="C102" s="475"/>
      <c r="D102" s="616"/>
      <c r="E102" s="475"/>
      <c r="F102" s="475"/>
      <c r="G102" s="475"/>
      <c r="H102" s="472" t="s">
        <v>26</v>
      </c>
    </row>
    <row r="103" spans="1:8">
      <c r="A103" s="96"/>
      <c r="B103" s="99" t="s">
        <v>53</v>
      </c>
      <c r="C103" s="100"/>
      <c r="D103" s="100"/>
      <c r="E103" s="100"/>
      <c r="F103" s="100"/>
      <c r="G103" s="101"/>
      <c r="H103" s="83">
        <v>212918.37</v>
      </c>
    </row>
    <row r="104" spans="1:8">
      <c r="A104" s="96"/>
      <c r="B104" s="102" t="s">
        <v>54</v>
      </c>
      <c r="C104" s="100"/>
      <c r="D104" s="100"/>
      <c r="E104" s="100"/>
      <c r="F104" s="100"/>
      <c r="G104" s="100"/>
      <c r="H104" s="231"/>
    </row>
    <row r="105" spans="1:8">
      <c r="A105" s="96"/>
      <c r="B105" s="103" t="s">
        <v>2</v>
      </c>
      <c r="C105" s="100"/>
      <c r="D105" s="100"/>
      <c r="E105" s="100"/>
      <c r="F105" s="100"/>
      <c r="G105" s="100"/>
      <c r="H105" s="231">
        <f>SUM(H103:H104)</f>
        <v>212918.37</v>
      </c>
    </row>
    <row r="106" spans="1:8" ht="15.75" thickBot="1">
      <c r="A106" s="104"/>
      <c r="B106" s="88" t="s">
        <v>239</v>
      </c>
      <c r="C106" s="88"/>
      <c r="D106" s="88"/>
      <c r="E106" s="105"/>
      <c r="F106" s="90"/>
      <c r="G106" s="90"/>
      <c r="H106" s="230" t="s">
        <v>130</v>
      </c>
    </row>
    <row r="107" spans="1:8" ht="15.75" thickBot="1">
      <c r="A107" s="37"/>
      <c r="B107" s="37"/>
      <c r="C107" s="37"/>
      <c r="D107" s="37"/>
      <c r="E107" s="37"/>
      <c r="F107" s="37"/>
      <c r="G107" s="37"/>
      <c r="H107" s="37"/>
    </row>
    <row r="108" spans="1:8">
      <c r="A108" s="2"/>
      <c r="B108" s="17" t="s">
        <v>55</v>
      </c>
      <c r="C108" s="4"/>
      <c r="D108" s="4"/>
      <c r="E108" s="4"/>
      <c r="F108" s="721" t="s">
        <v>26</v>
      </c>
      <c r="G108" s="722"/>
      <c r="H108" s="723"/>
    </row>
    <row r="109" spans="1:8">
      <c r="A109" s="36"/>
      <c r="B109" s="485" t="s">
        <v>56</v>
      </c>
      <c r="C109" s="107"/>
      <c r="D109" s="107"/>
      <c r="E109" s="108" t="s">
        <v>57</v>
      </c>
      <c r="F109" s="39" t="s">
        <v>33</v>
      </c>
      <c r="G109" s="39" t="s">
        <v>34</v>
      </c>
      <c r="H109" s="40" t="s">
        <v>35</v>
      </c>
    </row>
    <row r="110" spans="1:8">
      <c r="A110" s="109"/>
      <c r="B110" s="110" t="s">
        <v>58</v>
      </c>
      <c r="C110" s="485"/>
      <c r="D110" s="624"/>
      <c r="E110" s="191">
        <v>4</v>
      </c>
      <c r="F110" s="186">
        <v>1850000</v>
      </c>
      <c r="G110" s="188"/>
      <c r="H110" s="189"/>
    </row>
    <row r="111" spans="1:8">
      <c r="A111" s="96"/>
      <c r="B111" s="110" t="s">
        <v>59</v>
      </c>
      <c r="C111" s="110"/>
      <c r="D111" s="110"/>
      <c r="E111" s="191">
        <v>7</v>
      </c>
      <c r="F111" s="186">
        <v>1700000</v>
      </c>
      <c r="G111" s="190"/>
      <c r="H111" s="192"/>
    </row>
    <row r="112" spans="1:8">
      <c r="A112" s="96"/>
      <c r="B112" s="110" t="s">
        <v>60</v>
      </c>
      <c r="C112" s="110"/>
      <c r="D112" s="110"/>
      <c r="E112" s="191">
        <v>4</v>
      </c>
      <c r="F112" s="186">
        <v>1350000</v>
      </c>
      <c r="G112" s="191"/>
      <c r="H112" s="184"/>
    </row>
    <row r="113" spans="1:8" ht="15.75" thickBot="1">
      <c r="A113" s="96"/>
      <c r="B113" s="110" t="s">
        <v>61</v>
      </c>
      <c r="C113" s="110"/>
      <c r="D113" s="110"/>
      <c r="E113" s="191">
        <v>1</v>
      </c>
      <c r="F113" s="421">
        <v>210040.88</v>
      </c>
      <c r="G113" s="191"/>
      <c r="H113" s="184"/>
    </row>
    <row r="114" spans="1:8">
      <c r="A114" s="96"/>
      <c r="B114" s="112" t="s">
        <v>62</v>
      </c>
      <c r="C114" s="110"/>
      <c r="D114" s="110"/>
      <c r="E114" s="190"/>
      <c r="F114" s="183">
        <v>212918.37</v>
      </c>
      <c r="G114" s="190"/>
      <c r="H114" s="192"/>
    </row>
    <row r="115" spans="1:8">
      <c r="A115" s="96"/>
      <c r="B115" s="112" t="s">
        <v>63</v>
      </c>
      <c r="C115" s="110"/>
      <c r="D115" s="110"/>
      <c r="E115" s="190"/>
      <c r="F115" s="190"/>
      <c r="G115" s="191"/>
      <c r="H115" s="191">
        <v>1774319.75</v>
      </c>
    </row>
    <row r="116" spans="1:8">
      <c r="A116" s="96"/>
      <c r="B116" s="112" t="s">
        <v>64</v>
      </c>
      <c r="C116" s="110"/>
      <c r="D116" s="110"/>
      <c r="E116" s="191"/>
      <c r="F116" s="185"/>
      <c r="G116" s="190"/>
      <c r="H116" s="184"/>
    </row>
    <row r="117" spans="1:8">
      <c r="A117" s="96"/>
      <c r="B117" s="113" t="s">
        <v>65</v>
      </c>
      <c r="C117" s="110"/>
      <c r="D117" s="110"/>
      <c r="E117" s="195">
        <f>SUM(E110:E116)</f>
        <v>16</v>
      </c>
      <c r="F117" s="186">
        <f>SUM(F110:F116)</f>
        <v>5322959.25</v>
      </c>
      <c r="G117" s="186"/>
      <c r="H117" s="186">
        <f>SUM(H110:H116)</f>
        <v>1774319.75</v>
      </c>
    </row>
    <row r="118" spans="1:8" ht="15.75" thickBot="1">
      <c r="A118" s="104"/>
      <c r="B118" s="114" t="s">
        <v>66</v>
      </c>
      <c r="C118" s="115"/>
      <c r="D118" s="115"/>
      <c r="E118" s="197"/>
      <c r="F118" s="709">
        <f>F117+H117</f>
        <v>7097279</v>
      </c>
      <c r="G118" s="710"/>
      <c r="H118" s="711"/>
    </row>
    <row r="119" spans="1:8" ht="15.75" thickBot="1">
      <c r="A119" s="30"/>
      <c r="B119" s="30"/>
      <c r="C119" s="30"/>
      <c r="D119" s="30"/>
      <c r="E119" s="30"/>
      <c r="F119" s="320" t="s">
        <v>130</v>
      </c>
      <c r="G119" s="30"/>
      <c r="H119" s="30"/>
    </row>
  </sheetData>
  <mergeCells count="48">
    <mergeCell ref="C47:D47"/>
    <mergeCell ref="C48:D48"/>
    <mergeCell ref="C49:D49"/>
    <mergeCell ref="C50:D50"/>
    <mergeCell ref="C51:D51"/>
    <mergeCell ref="A2:H4"/>
    <mergeCell ref="F7:G7"/>
    <mergeCell ref="F8:G8"/>
    <mergeCell ref="F9:G9"/>
    <mergeCell ref="F10:G10"/>
    <mergeCell ref="C8:D8"/>
    <mergeCell ref="H14:H15"/>
    <mergeCell ref="B41:C41"/>
    <mergeCell ref="E41:E42"/>
    <mergeCell ref="F41:F42"/>
    <mergeCell ref="G41:H42"/>
    <mergeCell ref="B14:C14"/>
    <mergeCell ref="E14:E15"/>
    <mergeCell ref="F14:F15"/>
    <mergeCell ref="G14:G15"/>
    <mergeCell ref="B18:C18"/>
    <mergeCell ref="B16:C16"/>
    <mergeCell ref="B17:C17"/>
    <mergeCell ref="B19:C19"/>
    <mergeCell ref="B15:C15"/>
    <mergeCell ref="G51:H51"/>
    <mergeCell ref="B62:C62"/>
    <mergeCell ref="E62:E63"/>
    <mergeCell ref="F62:H62"/>
    <mergeCell ref="G43:H43"/>
    <mergeCell ref="G48:H48"/>
    <mergeCell ref="G49:H49"/>
    <mergeCell ref="G44:H44"/>
    <mergeCell ref="G45:H45"/>
    <mergeCell ref="G46:H46"/>
    <mergeCell ref="G47:H47"/>
    <mergeCell ref="G50:H50"/>
    <mergeCell ref="C43:D43"/>
    <mergeCell ref="C44:D44"/>
    <mergeCell ref="C45:D45"/>
    <mergeCell ref="C46:D46"/>
    <mergeCell ref="F108:H108"/>
    <mergeCell ref="F118:H118"/>
    <mergeCell ref="B71:H71"/>
    <mergeCell ref="B77:C77"/>
    <mergeCell ref="E77:E78"/>
    <mergeCell ref="F77:H77"/>
    <mergeCell ref="B84:G84"/>
  </mergeCells>
  <pageMargins left="0.11811023622047245" right="0.11811023622047245" top="0.35433070866141736" bottom="0.15748031496062992" header="0.31496062992125984" footer="0.31496062992125984"/>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32"/>
  <sheetViews>
    <sheetView topLeftCell="A31" workbookViewId="0">
      <selection activeCell="E47" sqref="E47"/>
    </sheetView>
  </sheetViews>
  <sheetFormatPr defaultRowHeight="15"/>
  <cols>
    <col min="1" max="1" width="3.42578125" customWidth="1"/>
    <col min="2" max="2" width="24.140625" customWidth="1"/>
    <col min="3" max="3" width="24.28515625" customWidth="1"/>
    <col min="4" max="4" width="11.42578125" customWidth="1"/>
    <col min="5" max="5" width="23.28515625" customWidth="1"/>
    <col min="6" max="6" width="28.5703125" customWidth="1"/>
    <col min="7" max="7" width="19.5703125" customWidth="1"/>
    <col min="8" max="8" width="17.28515625" customWidth="1"/>
    <col min="9" max="9" width="1.140625" customWidth="1"/>
  </cols>
  <sheetData>
    <row r="1" spans="1:9" ht="15.75">
      <c r="A1" s="3" t="s">
        <v>16</v>
      </c>
      <c r="B1" s="4"/>
      <c r="C1" s="4"/>
      <c r="D1" s="4"/>
      <c r="E1" s="4"/>
      <c r="F1" s="4"/>
      <c r="G1" s="4"/>
      <c r="H1" s="4"/>
      <c r="I1" s="5"/>
    </row>
    <row r="2" spans="1:9" ht="15" customHeight="1">
      <c r="A2" s="688" t="s">
        <v>259</v>
      </c>
      <c r="B2" s="688"/>
      <c r="C2" s="688"/>
      <c r="D2" s="688"/>
      <c r="E2" s="688"/>
      <c r="F2" s="688"/>
      <c r="G2" s="688"/>
      <c r="H2" s="688"/>
      <c r="I2" s="7"/>
    </row>
    <row r="3" spans="1:9">
      <c r="A3" s="688"/>
      <c r="B3" s="688"/>
      <c r="C3" s="688"/>
      <c r="D3" s="688"/>
      <c r="E3" s="688"/>
      <c r="F3" s="688"/>
      <c r="G3" s="688"/>
      <c r="H3" s="688"/>
      <c r="I3" s="7"/>
    </row>
    <row r="4" spans="1:9">
      <c r="A4" s="688"/>
      <c r="B4" s="688"/>
      <c r="C4" s="688"/>
      <c r="D4" s="688"/>
      <c r="E4" s="688"/>
      <c r="F4" s="688"/>
      <c r="G4" s="688"/>
      <c r="H4" s="688"/>
      <c r="I4" s="7"/>
    </row>
    <row r="5" spans="1:9">
      <c r="A5" s="466"/>
      <c r="B5" s="466"/>
      <c r="C5" s="466"/>
      <c r="D5" s="466"/>
      <c r="E5" s="466"/>
      <c r="F5" s="466"/>
      <c r="G5" s="466"/>
      <c r="H5" s="466"/>
      <c r="I5" s="7"/>
    </row>
    <row r="6" spans="1:9">
      <c r="A6" s="9" t="s">
        <v>0</v>
      </c>
      <c r="B6" s="10"/>
      <c r="C6" s="182" t="s">
        <v>4</v>
      </c>
      <c r="D6" s="9"/>
      <c r="E6" s="12" t="s">
        <v>17</v>
      </c>
      <c r="F6" s="9"/>
      <c r="G6" s="9"/>
      <c r="H6" s="12"/>
      <c r="I6" s="13"/>
    </row>
    <row r="7" spans="1:9">
      <c r="A7" s="9" t="s">
        <v>1</v>
      </c>
      <c r="B7" s="10"/>
      <c r="C7" s="193" t="s">
        <v>14</v>
      </c>
      <c r="D7" s="9"/>
      <c r="E7" s="12" t="s">
        <v>18</v>
      </c>
      <c r="F7" s="764" t="s">
        <v>274</v>
      </c>
      <c r="G7" s="765"/>
      <c r="H7" s="9"/>
      <c r="I7" s="13"/>
    </row>
    <row r="8" spans="1:9">
      <c r="A8" s="9" t="s">
        <v>95</v>
      </c>
      <c r="B8" s="9"/>
      <c r="C8" s="194">
        <v>11193574</v>
      </c>
      <c r="D8" s="9"/>
      <c r="E8" s="12" t="s">
        <v>19</v>
      </c>
      <c r="F8" s="764" t="s">
        <v>120</v>
      </c>
      <c r="G8" s="765"/>
      <c r="H8" s="9"/>
      <c r="I8" s="13"/>
    </row>
    <row r="9" spans="1:9">
      <c r="A9" s="9"/>
      <c r="B9" s="9"/>
      <c r="C9" s="9"/>
      <c r="D9" s="9"/>
      <c r="E9" s="12" t="s">
        <v>20</v>
      </c>
      <c r="F9" s="764">
        <v>541</v>
      </c>
      <c r="G9" s="765"/>
      <c r="H9" s="9"/>
      <c r="I9" s="13"/>
    </row>
    <row r="10" spans="1:9" ht="15.75" thickBot="1">
      <c r="A10" s="9"/>
      <c r="B10" s="9"/>
      <c r="C10" s="9"/>
      <c r="D10" s="9"/>
      <c r="E10" s="12" t="s">
        <v>21</v>
      </c>
      <c r="F10" s="766">
        <v>5890032167</v>
      </c>
      <c r="G10" s="767"/>
      <c r="H10" s="9"/>
      <c r="I10" s="13"/>
    </row>
    <row r="11" spans="1:9" ht="15.75" thickBot="1">
      <c r="A11" s="15"/>
      <c r="B11" s="15"/>
      <c r="C11" s="15"/>
      <c r="D11" s="15"/>
      <c r="E11" s="15"/>
      <c r="F11" s="15"/>
      <c r="G11" s="15"/>
      <c r="H11" s="15"/>
      <c r="I11" s="7"/>
    </row>
    <row r="12" spans="1:9">
      <c r="A12" s="16"/>
      <c r="B12" s="17" t="s">
        <v>22</v>
      </c>
      <c r="C12" s="18"/>
      <c r="D12" s="18"/>
      <c r="E12" s="18"/>
      <c r="F12" s="18"/>
      <c r="G12" s="18"/>
      <c r="H12" s="19"/>
      <c r="I12" s="7"/>
    </row>
    <row r="13" spans="1:9" ht="15.75" thickBot="1">
      <c r="A13" s="6"/>
      <c r="B13" s="9"/>
      <c r="C13" s="15"/>
      <c r="D13" s="15"/>
      <c r="E13" s="15"/>
      <c r="F13" s="15"/>
      <c r="G13" s="15"/>
      <c r="H13" s="7"/>
      <c r="I13" s="7"/>
    </row>
    <row r="14" spans="1:9" ht="15" customHeight="1">
      <c r="A14" s="6"/>
      <c r="B14" s="689" t="s">
        <v>23</v>
      </c>
      <c r="C14" s="821"/>
      <c r="D14" s="693" t="s">
        <v>96</v>
      </c>
      <c r="E14" s="693" t="s">
        <v>73</v>
      </c>
      <c r="F14" s="693" t="s">
        <v>74</v>
      </c>
      <c r="G14" s="693" t="s">
        <v>97</v>
      </c>
      <c r="H14" s="695" t="s">
        <v>26</v>
      </c>
      <c r="I14" s="7"/>
    </row>
    <row r="15" spans="1:9" ht="38.25">
      <c r="A15" s="6"/>
      <c r="B15" s="220" t="s">
        <v>99</v>
      </c>
      <c r="C15" s="221" t="s">
        <v>100</v>
      </c>
      <c r="D15" s="694"/>
      <c r="E15" s="694"/>
      <c r="F15" s="694"/>
      <c r="G15" s="694"/>
      <c r="H15" s="696"/>
      <c r="I15" s="7"/>
    </row>
    <row r="16" spans="1:9">
      <c r="A16" s="6"/>
      <c r="B16" s="425"/>
      <c r="C16" s="426"/>
      <c r="D16" s="284"/>
      <c r="E16" s="284"/>
      <c r="F16" s="424"/>
      <c r="G16" s="284"/>
      <c r="H16" s="483"/>
      <c r="I16" s="7"/>
    </row>
    <row r="17" spans="1:9">
      <c r="A17" s="6"/>
      <c r="B17" s="370"/>
      <c r="C17" s="222"/>
      <c r="D17" s="477"/>
      <c r="E17" s="477"/>
      <c r="F17" s="478"/>
      <c r="G17" s="477"/>
      <c r="H17" s="483"/>
      <c r="I17" s="7"/>
    </row>
    <row r="18" spans="1:9">
      <c r="A18" s="6"/>
      <c r="B18" s="370"/>
      <c r="C18" s="222"/>
      <c r="D18" s="477"/>
      <c r="E18" s="477"/>
      <c r="F18" s="478"/>
      <c r="G18" s="477"/>
      <c r="H18" s="483"/>
      <c r="I18" s="7"/>
    </row>
    <row r="19" spans="1:9">
      <c r="A19" s="6"/>
      <c r="B19" s="370"/>
      <c r="C19" s="222"/>
      <c r="D19" s="477"/>
      <c r="E19" s="477"/>
      <c r="F19" s="478"/>
      <c r="G19" s="477"/>
      <c r="H19" s="483"/>
      <c r="I19" s="7"/>
    </row>
    <row r="20" spans="1:9">
      <c r="A20" s="6"/>
      <c r="B20" s="370"/>
      <c r="C20" s="222"/>
      <c r="D20" s="477"/>
      <c r="E20" s="477"/>
      <c r="F20" s="478"/>
      <c r="G20" s="477"/>
      <c r="H20" s="483"/>
      <c r="I20" s="7"/>
    </row>
    <row r="21" spans="1:9">
      <c r="A21" s="6"/>
      <c r="B21" s="370"/>
      <c r="C21" s="222"/>
      <c r="D21" s="477"/>
      <c r="E21" s="477"/>
      <c r="F21" s="478"/>
      <c r="G21" s="477"/>
      <c r="H21" s="483"/>
      <c r="I21" s="7"/>
    </row>
    <row r="22" spans="1:9">
      <c r="A22" s="6"/>
      <c r="B22" s="370"/>
      <c r="C22" s="222"/>
      <c r="D22" s="477"/>
      <c r="E22" s="477"/>
      <c r="F22" s="218" t="s">
        <v>130</v>
      </c>
      <c r="G22" s="346"/>
      <c r="H22" s="338" t="s">
        <v>130</v>
      </c>
      <c r="I22" s="7"/>
    </row>
    <row r="23" spans="1:9">
      <c r="A23" s="6"/>
      <c r="B23" s="370"/>
      <c r="C23" s="222"/>
      <c r="D23" s="477"/>
      <c r="E23" s="477"/>
      <c r="F23" s="478"/>
      <c r="G23" s="477"/>
      <c r="H23" s="483"/>
      <c r="I23" s="7"/>
    </row>
    <row r="24" spans="1:9">
      <c r="A24" s="6"/>
      <c r="B24" s="370"/>
      <c r="C24" s="222"/>
      <c r="D24" s="370"/>
      <c r="E24" s="370"/>
      <c r="F24" s="21"/>
      <c r="G24" s="21"/>
      <c r="H24" s="345"/>
      <c r="I24" s="7"/>
    </row>
    <row r="25" spans="1:9">
      <c r="A25" s="6"/>
      <c r="B25" s="1" t="s">
        <v>98</v>
      </c>
      <c r="C25" s="15"/>
      <c r="D25" s="15"/>
      <c r="E25" s="15"/>
      <c r="F25" s="15"/>
      <c r="G25" s="15"/>
      <c r="H25" s="7"/>
      <c r="I25" s="7"/>
    </row>
    <row r="26" spans="1:9">
      <c r="A26" s="6"/>
      <c r="B26" s="1" t="s">
        <v>260</v>
      </c>
      <c r="C26" s="26"/>
      <c r="D26" s="26"/>
      <c r="E26" s="26"/>
      <c r="F26" s="26"/>
      <c r="G26" s="26"/>
      <c r="H26" s="27"/>
      <c r="I26" s="7"/>
    </row>
    <row r="27" spans="1:9">
      <c r="A27" s="6"/>
      <c r="B27" s="125" t="s">
        <v>101</v>
      </c>
      <c r="C27" s="26"/>
      <c r="D27" s="26"/>
      <c r="E27" s="26"/>
      <c r="F27" s="26"/>
      <c r="G27" s="26"/>
      <c r="H27" s="27"/>
      <c r="I27" s="7"/>
    </row>
    <row r="28" spans="1:9">
      <c r="A28" s="6"/>
      <c r="B28" s="15" t="s">
        <v>102</v>
      </c>
      <c r="C28" s="26"/>
      <c r="D28" s="26"/>
      <c r="E28" s="26"/>
      <c r="F28" s="26"/>
      <c r="G28" s="26"/>
      <c r="H28" s="27"/>
      <c r="I28" s="7"/>
    </row>
    <row r="29" spans="1:9">
      <c r="A29" s="6"/>
      <c r="B29" s="28" t="s">
        <v>264</v>
      </c>
      <c r="C29" s="26"/>
      <c r="D29" s="26"/>
      <c r="E29" s="26"/>
      <c r="F29" s="26"/>
      <c r="G29" s="26"/>
      <c r="H29" s="27"/>
      <c r="I29" s="7"/>
    </row>
    <row r="30" spans="1:9">
      <c r="A30" s="6"/>
      <c r="B30" s="28" t="s">
        <v>109</v>
      </c>
      <c r="C30" s="26"/>
      <c r="D30" s="26"/>
      <c r="E30" s="26"/>
      <c r="F30" s="26"/>
      <c r="G30" s="26"/>
      <c r="H30" s="27"/>
      <c r="I30" s="7"/>
    </row>
    <row r="31" spans="1:9">
      <c r="A31" s="6"/>
      <c r="B31" s="15" t="s">
        <v>262</v>
      </c>
      <c r="C31" s="26"/>
      <c r="D31" s="26"/>
      <c r="E31" s="26"/>
      <c r="F31" s="26"/>
      <c r="G31" s="26"/>
      <c r="H31" s="27"/>
      <c r="I31" s="7"/>
    </row>
    <row r="32" spans="1:9">
      <c r="A32" s="6"/>
      <c r="B32" s="15" t="s">
        <v>103</v>
      </c>
      <c r="C32" s="26"/>
      <c r="D32" s="26"/>
      <c r="E32" s="26"/>
      <c r="F32" s="26"/>
      <c r="G32" s="26"/>
      <c r="H32" s="27"/>
      <c r="I32" s="7"/>
    </row>
    <row r="33" spans="1:9">
      <c r="A33" s="6"/>
      <c r="B33" s="15" t="s">
        <v>104</v>
      </c>
      <c r="C33" s="26"/>
      <c r="D33" s="26"/>
      <c r="E33" s="26"/>
      <c r="F33" s="26"/>
      <c r="G33" s="26"/>
      <c r="H33" s="27"/>
      <c r="I33" s="7"/>
    </row>
    <row r="34" spans="1:9">
      <c r="A34" s="6"/>
      <c r="B34" s="15" t="s">
        <v>105</v>
      </c>
      <c r="C34" s="26"/>
      <c r="D34" s="26"/>
      <c r="E34" s="26"/>
      <c r="F34" s="26"/>
      <c r="G34" s="26"/>
      <c r="H34" s="27"/>
      <c r="I34" s="7"/>
    </row>
    <row r="35" spans="1:9">
      <c r="A35" s="6"/>
      <c r="B35" s="153" t="s">
        <v>141</v>
      </c>
      <c r="C35" s="154"/>
      <c r="D35" s="154"/>
      <c r="E35" s="154"/>
      <c r="F35" s="154"/>
      <c r="G35" s="154"/>
      <c r="H35" s="155"/>
      <c r="I35" s="156"/>
    </row>
    <row r="36" spans="1:9">
      <c r="A36" s="6"/>
      <c r="B36" s="153" t="s">
        <v>107</v>
      </c>
      <c r="C36" s="154"/>
      <c r="D36" s="154"/>
      <c r="E36" s="154"/>
      <c r="F36" s="154"/>
      <c r="G36" s="154"/>
      <c r="H36" s="155"/>
      <c r="I36" s="156"/>
    </row>
    <row r="37" spans="1:9">
      <c r="A37" s="6"/>
      <c r="B37" s="15" t="s">
        <v>108</v>
      </c>
      <c r="C37" s="26"/>
      <c r="D37" s="26"/>
      <c r="E37" s="26"/>
      <c r="F37" s="26"/>
      <c r="G37" s="26"/>
      <c r="H37" s="27"/>
      <c r="I37" s="7"/>
    </row>
    <row r="38" spans="1:9">
      <c r="A38" s="6"/>
      <c r="B38" s="15" t="s">
        <v>110</v>
      </c>
      <c r="C38" s="26"/>
      <c r="D38" s="26"/>
      <c r="E38" s="26"/>
      <c r="F38" s="26"/>
      <c r="G38" s="26"/>
      <c r="H38" s="27"/>
      <c r="I38" s="7"/>
    </row>
    <row r="39" spans="1:9" ht="15.75" thickBot="1">
      <c r="A39" s="29"/>
      <c r="B39" s="30"/>
      <c r="C39" s="30"/>
      <c r="D39" s="30"/>
      <c r="E39" s="30"/>
      <c r="F39" s="30"/>
      <c r="G39" s="30"/>
      <c r="H39" s="31"/>
      <c r="I39" s="7"/>
    </row>
    <row r="40" spans="1:9">
      <c r="A40" s="15"/>
      <c r="B40" s="15"/>
      <c r="C40" s="15"/>
      <c r="D40" s="15"/>
      <c r="E40" s="15"/>
      <c r="F40" s="15"/>
      <c r="G40" s="15"/>
      <c r="H40" s="15"/>
      <c r="I40" s="7"/>
    </row>
    <row r="41" spans="1:9" ht="15.75" thickBot="1">
      <c r="A41" s="15"/>
      <c r="B41" s="15"/>
      <c r="C41" s="15"/>
      <c r="D41" s="15"/>
      <c r="E41" s="15"/>
      <c r="F41" s="15"/>
      <c r="G41" s="15"/>
      <c r="H41" s="15"/>
      <c r="I41" s="7"/>
    </row>
    <row r="42" spans="1:9">
      <c r="A42" s="16"/>
      <c r="B42" s="17" t="s">
        <v>30</v>
      </c>
      <c r="C42" s="18"/>
      <c r="D42" s="18"/>
      <c r="E42" s="18" t="s">
        <v>130</v>
      </c>
      <c r="F42" s="18"/>
      <c r="G42" s="18"/>
      <c r="H42" s="19"/>
      <c r="I42" s="7"/>
    </row>
    <row r="43" spans="1:9" ht="15.75" thickBot="1">
      <c r="A43" s="6"/>
      <c r="B43" s="9"/>
      <c r="C43" s="15"/>
      <c r="D43" s="15"/>
      <c r="E43" s="15"/>
      <c r="F43" s="15"/>
      <c r="G43" s="15"/>
      <c r="H43" s="7"/>
      <c r="I43" s="7"/>
    </row>
    <row r="44" spans="1:9">
      <c r="A44" s="6"/>
      <c r="B44" s="698" t="s">
        <v>23</v>
      </c>
      <c r="C44" s="699"/>
      <c r="D44" s="700"/>
      <c r="E44" s="773" t="s">
        <v>24</v>
      </c>
      <c r="F44" s="773" t="s">
        <v>25</v>
      </c>
      <c r="G44" s="703" t="s">
        <v>26</v>
      </c>
      <c r="H44" s="704"/>
      <c r="I44" s="7"/>
    </row>
    <row r="45" spans="1:9">
      <c r="A45" s="6"/>
      <c r="B45" s="139" t="s">
        <v>27</v>
      </c>
      <c r="C45" s="707" t="s">
        <v>28</v>
      </c>
      <c r="D45" s="708"/>
      <c r="E45" s="774"/>
      <c r="F45" s="774"/>
      <c r="G45" s="705"/>
      <c r="H45" s="706"/>
      <c r="I45" s="7"/>
    </row>
    <row r="46" spans="1:9">
      <c r="A46" s="6"/>
      <c r="B46" s="22" t="s">
        <v>275</v>
      </c>
      <c r="C46" s="527" t="s">
        <v>276</v>
      </c>
      <c r="D46" s="528"/>
      <c r="E46" s="527" t="s">
        <v>277</v>
      </c>
      <c r="F46" s="529" t="s">
        <v>278</v>
      </c>
      <c r="G46" s="752">
        <v>800000</v>
      </c>
      <c r="H46" s="753"/>
      <c r="I46" s="7"/>
    </row>
    <row r="47" spans="1:9">
      <c r="A47" s="6"/>
      <c r="B47" s="22" t="s">
        <v>275</v>
      </c>
      <c r="C47" s="527" t="s">
        <v>279</v>
      </c>
      <c r="D47" s="528"/>
      <c r="E47" s="527" t="s">
        <v>280</v>
      </c>
      <c r="F47" s="529" t="s">
        <v>278</v>
      </c>
      <c r="G47" s="752">
        <v>1450000</v>
      </c>
      <c r="H47" s="753"/>
      <c r="I47" s="7"/>
    </row>
    <row r="48" spans="1:9">
      <c r="A48" s="6"/>
      <c r="B48" s="22" t="s">
        <v>275</v>
      </c>
      <c r="C48" s="527" t="s">
        <v>281</v>
      </c>
      <c r="D48" s="528"/>
      <c r="E48" s="527" t="s">
        <v>282</v>
      </c>
      <c r="F48" s="529" t="s">
        <v>278</v>
      </c>
      <c r="G48" s="752">
        <v>746630</v>
      </c>
      <c r="H48" s="753"/>
      <c r="I48" s="7"/>
    </row>
    <row r="49" spans="1:9">
      <c r="A49" s="6"/>
      <c r="B49" s="22" t="s">
        <v>275</v>
      </c>
      <c r="C49" s="527" t="s">
        <v>283</v>
      </c>
      <c r="D49" s="528"/>
      <c r="E49" s="527" t="s">
        <v>277</v>
      </c>
      <c r="F49" s="529" t="s">
        <v>278</v>
      </c>
      <c r="G49" s="752">
        <v>800000</v>
      </c>
      <c r="H49" s="753"/>
      <c r="I49" s="7"/>
    </row>
    <row r="50" spans="1:9">
      <c r="A50" s="6"/>
      <c r="B50" s="22" t="s">
        <v>275</v>
      </c>
      <c r="C50" s="527" t="s">
        <v>284</v>
      </c>
      <c r="D50" s="528"/>
      <c r="E50" s="527" t="s">
        <v>277</v>
      </c>
      <c r="F50" s="529" t="s">
        <v>278</v>
      </c>
      <c r="G50" s="752">
        <v>800000</v>
      </c>
      <c r="H50" s="753"/>
      <c r="I50" s="7"/>
    </row>
    <row r="51" spans="1:9">
      <c r="A51" s="6"/>
      <c r="B51" s="22" t="s">
        <v>275</v>
      </c>
      <c r="C51" s="527" t="s">
        <v>285</v>
      </c>
      <c r="D51" s="528"/>
      <c r="E51" s="527" t="s">
        <v>277</v>
      </c>
      <c r="F51" s="529" t="s">
        <v>278</v>
      </c>
      <c r="G51" s="752">
        <v>800000</v>
      </c>
      <c r="H51" s="753"/>
      <c r="I51" s="7"/>
    </row>
    <row r="52" spans="1:9">
      <c r="A52" s="6"/>
      <c r="B52" s="22" t="s">
        <v>275</v>
      </c>
      <c r="C52" s="527" t="s">
        <v>286</v>
      </c>
      <c r="D52" s="528"/>
      <c r="E52" s="527" t="s">
        <v>287</v>
      </c>
      <c r="F52" s="529" t="s">
        <v>278</v>
      </c>
      <c r="G52" s="752">
        <v>510000</v>
      </c>
      <c r="H52" s="753"/>
      <c r="I52" s="7"/>
    </row>
    <row r="53" spans="1:9">
      <c r="A53" s="6"/>
      <c r="B53" s="22" t="s">
        <v>275</v>
      </c>
      <c r="C53" s="527" t="s">
        <v>288</v>
      </c>
      <c r="D53" s="528"/>
      <c r="E53" s="527" t="s">
        <v>289</v>
      </c>
      <c r="F53" s="529" t="s">
        <v>278</v>
      </c>
      <c r="G53" s="752">
        <v>400000</v>
      </c>
      <c r="H53" s="753"/>
      <c r="I53" s="7"/>
    </row>
    <row r="54" spans="1:9">
      <c r="A54" s="6"/>
      <c r="B54" s="22" t="s">
        <v>275</v>
      </c>
      <c r="C54" s="527" t="s">
        <v>290</v>
      </c>
      <c r="D54" s="530"/>
      <c r="E54" s="527" t="s">
        <v>291</v>
      </c>
      <c r="F54" s="529" t="s">
        <v>278</v>
      </c>
      <c r="G54" s="752">
        <v>1000000</v>
      </c>
      <c r="H54" s="753"/>
      <c r="I54" s="7"/>
    </row>
    <row r="55" spans="1:9">
      <c r="A55" s="6"/>
      <c r="B55" s="22" t="s">
        <v>275</v>
      </c>
      <c r="C55" s="527" t="s">
        <v>292</v>
      </c>
      <c r="D55" s="528"/>
      <c r="E55" s="527" t="s">
        <v>293</v>
      </c>
      <c r="F55" s="529" t="s">
        <v>278</v>
      </c>
      <c r="G55" s="752">
        <v>200000</v>
      </c>
      <c r="H55" s="753"/>
      <c r="I55" s="7"/>
    </row>
    <row r="56" spans="1:9" ht="15.75" thickBot="1">
      <c r="A56" s="6"/>
      <c r="B56" s="24" t="s">
        <v>275</v>
      </c>
      <c r="C56" s="531" t="s">
        <v>294</v>
      </c>
      <c r="D56" s="532"/>
      <c r="E56" s="25" t="s">
        <v>295</v>
      </c>
      <c r="F56" s="342" t="s">
        <v>278</v>
      </c>
      <c r="G56" s="750">
        <v>25000</v>
      </c>
      <c r="H56" s="820"/>
      <c r="I56" s="7"/>
    </row>
    <row r="57" spans="1:9" ht="15.75" thickBot="1">
      <c r="A57" s="6"/>
      <c r="B57" s="24"/>
      <c r="C57" s="816"/>
      <c r="D57" s="817"/>
      <c r="E57" s="538" t="s">
        <v>2</v>
      </c>
      <c r="F57" s="539"/>
      <c r="G57" s="818">
        <f>G46+G47+G48+G49+G50+G51+G52+G53+G54+G55+G56</f>
        <v>7531630</v>
      </c>
      <c r="H57" s="819"/>
      <c r="I57" s="7"/>
    </row>
    <row r="58" spans="1:9">
      <c r="A58" s="6"/>
      <c r="B58" s="153" t="s">
        <v>31</v>
      </c>
      <c r="C58" s="154"/>
      <c r="D58" s="154"/>
      <c r="E58" s="154"/>
      <c r="F58" s="154"/>
      <c r="G58" s="154"/>
      <c r="H58" s="155"/>
      <c r="I58" s="156"/>
    </row>
    <row r="59" spans="1:9">
      <c r="A59" s="6"/>
      <c r="B59" s="157" t="s">
        <v>133</v>
      </c>
      <c r="C59" s="154"/>
      <c r="D59" s="154"/>
      <c r="E59" s="154"/>
      <c r="F59" s="154"/>
      <c r="G59" s="154"/>
      <c r="H59" s="155"/>
      <c r="I59" s="156"/>
    </row>
    <row r="60" spans="1:9">
      <c r="A60" s="6"/>
      <c r="B60" s="153" t="s">
        <v>267</v>
      </c>
      <c r="C60" s="157"/>
      <c r="D60" s="158"/>
      <c r="E60" s="159"/>
      <c r="F60" s="159"/>
      <c r="G60" s="159"/>
      <c r="H60" s="160"/>
      <c r="I60" s="156"/>
    </row>
    <row r="61" spans="1:9">
      <c r="A61" s="6"/>
      <c r="B61" s="157" t="s">
        <v>134</v>
      </c>
      <c r="C61" s="157"/>
      <c r="D61" s="158"/>
      <c r="E61" s="159"/>
      <c r="F61" s="159"/>
      <c r="G61" s="159"/>
      <c r="H61" s="160"/>
      <c r="I61" s="156"/>
    </row>
    <row r="62" spans="1:9">
      <c r="A62" s="6"/>
      <c r="B62" s="157" t="s">
        <v>144</v>
      </c>
      <c r="C62" s="154"/>
      <c r="D62" s="154"/>
      <c r="E62" s="154"/>
      <c r="F62" s="154"/>
      <c r="G62" s="154"/>
      <c r="H62" s="155"/>
      <c r="I62" s="156"/>
    </row>
    <row r="63" spans="1:9">
      <c r="A63" s="6"/>
      <c r="B63" s="149" t="s">
        <v>160</v>
      </c>
      <c r="C63" s="146"/>
      <c r="D63" s="146"/>
      <c r="E63" s="146"/>
      <c r="F63" s="146"/>
      <c r="G63" s="146"/>
      <c r="H63" s="147"/>
      <c r="I63" s="7"/>
    </row>
    <row r="64" spans="1:9" ht="15.75" thickBot="1">
      <c r="A64" s="29"/>
      <c r="B64" s="175" t="s">
        <v>161</v>
      </c>
      <c r="C64" s="176"/>
      <c r="D64" s="176"/>
      <c r="E64" s="176"/>
      <c r="F64" s="176"/>
      <c r="G64" s="176"/>
      <c r="H64" s="177"/>
      <c r="I64" s="7"/>
    </row>
    <row r="65" spans="1:9">
      <c r="A65" s="15"/>
      <c r="B65" s="9" t="s">
        <v>32</v>
      </c>
      <c r="C65" s="15"/>
      <c r="D65" s="15"/>
      <c r="E65" s="15"/>
      <c r="F65" s="15"/>
      <c r="G65" s="15"/>
      <c r="H65" s="15"/>
      <c r="I65" s="7"/>
    </row>
    <row r="66" spans="1:9" ht="15.75" thickBot="1">
      <c r="A66" s="36"/>
      <c r="B66" s="37"/>
      <c r="C66" s="37"/>
      <c r="D66" s="37"/>
      <c r="E66" s="37"/>
      <c r="F66" s="37"/>
      <c r="G66" s="37"/>
      <c r="H66" s="35"/>
      <c r="I66" s="35"/>
    </row>
    <row r="67" spans="1:9">
      <c r="A67" s="38"/>
      <c r="B67" s="698" t="s">
        <v>23</v>
      </c>
      <c r="C67" s="700"/>
      <c r="D67" s="773" t="s">
        <v>24</v>
      </c>
      <c r="E67" s="773" t="s">
        <v>25</v>
      </c>
      <c r="F67" s="721" t="s">
        <v>26</v>
      </c>
      <c r="G67" s="722"/>
      <c r="H67" s="723"/>
      <c r="I67" s="13"/>
    </row>
    <row r="68" spans="1:9" ht="15.75" thickBot="1">
      <c r="A68" s="38"/>
      <c r="B68" s="135" t="s">
        <v>27</v>
      </c>
      <c r="C68" s="237" t="s">
        <v>28</v>
      </c>
      <c r="D68" s="815"/>
      <c r="E68" s="774"/>
      <c r="F68" s="39" t="s">
        <v>33</v>
      </c>
      <c r="G68" s="39" t="s">
        <v>34</v>
      </c>
      <c r="H68" s="40" t="s">
        <v>35</v>
      </c>
      <c r="I68" s="13"/>
    </row>
    <row r="69" spans="1:9">
      <c r="A69" s="38"/>
      <c r="B69" s="41" t="s">
        <v>296</v>
      </c>
      <c r="C69" s="42" t="s">
        <v>297</v>
      </c>
      <c r="D69" s="43" t="s">
        <v>298</v>
      </c>
      <c r="E69" s="543" t="s">
        <v>299</v>
      </c>
      <c r="F69" s="198">
        <v>527743.28</v>
      </c>
      <c r="G69" s="141"/>
      <c r="H69" s="142"/>
      <c r="I69" s="13"/>
    </row>
    <row r="70" spans="1:9">
      <c r="A70" s="38"/>
      <c r="B70" s="202"/>
      <c r="C70" s="508"/>
      <c r="D70" s="413"/>
      <c r="E70" s="414"/>
      <c r="F70" s="509"/>
      <c r="G70" s="308"/>
      <c r="H70" s="318"/>
      <c r="I70" s="13"/>
    </row>
    <row r="71" spans="1:9">
      <c r="A71" s="38"/>
      <c r="B71" s="202"/>
      <c r="C71" s="42"/>
      <c r="D71" s="395"/>
      <c r="E71" s="513" t="s">
        <v>2</v>
      </c>
      <c r="F71" s="514">
        <f>SUM(F69:F70)</f>
        <v>527743.28</v>
      </c>
      <c r="G71" s="308"/>
      <c r="H71" s="318"/>
      <c r="I71" s="13"/>
    </row>
    <row r="72" spans="1:9">
      <c r="A72" s="38"/>
      <c r="B72" s="202"/>
      <c r="C72" s="42"/>
      <c r="D72" s="395"/>
      <c r="E72" s="513" t="s">
        <v>130</v>
      </c>
      <c r="F72" s="514" t="s">
        <v>130</v>
      </c>
      <c r="G72" s="308"/>
      <c r="H72" s="318"/>
      <c r="I72" s="13"/>
    </row>
    <row r="73" spans="1:9">
      <c r="A73" s="38"/>
      <c r="B73" s="202"/>
      <c r="C73" s="42"/>
      <c r="D73" s="395"/>
      <c r="E73" s="422"/>
      <c r="F73" s="420"/>
      <c r="G73" s="308"/>
      <c r="H73" s="318"/>
      <c r="I73" s="13"/>
    </row>
    <row r="74" spans="1:9">
      <c r="A74" s="38"/>
      <c r="B74" s="202"/>
      <c r="C74" s="42"/>
      <c r="D74" s="395"/>
      <c r="E74" s="422"/>
      <c r="F74" s="420"/>
      <c r="G74" s="308"/>
      <c r="H74" s="318"/>
      <c r="I74" s="13"/>
    </row>
    <row r="75" spans="1:9">
      <c r="A75" s="38"/>
      <c r="B75" s="202"/>
      <c r="C75" s="42"/>
      <c r="D75" s="395"/>
      <c r="E75" s="422"/>
      <c r="F75" s="420"/>
      <c r="G75" s="308"/>
      <c r="H75" s="318"/>
      <c r="I75" s="13"/>
    </row>
    <row r="76" spans="1:9">
      <c r="A76" s="38"/>
      <c r="B76" s="211"/>
      <c r="C76" s="211"/>
      <c r="D76" s="181"/>
      <c r="E76" s="181"/>
      <c r="F76" s="510"/>
      <c r="G76" s="308"/>
      <c r="H76" s="318"/>
      <c r="I76" s="13"/>
    </row>
    <row r="77" spans="1:9">
      <c r="A77" s="38"/>
      <c r="B77" s="211"/>
      <c r="C77" s="211"/>
      <c r="D77" s="181"/>
      <c r="E77" s="511"/>
      <c r="F77" s="512"/>
      <c r="G77" s="308"/>
      <c r="H77" s="318"/>
      <c r="I77" s="13"/>
    </row>
    <row r="78" spans="1:9">
      <c r="A78" s="38"/>
      <c r="B78" s="211"/>
      <c r="C78" s="211"/>
      <c r="D78" s="181"/>
      <c r="E78" s="511"/>
      <c r="F78" s="512"/>
      <c r="G78" s="308"/>
      <c r="H78" s="318"/>
      <c r="I78" s="13"/>
    </row>
    <row r="79" spans="1:9">
      <c r="A79" s="36"/>
      <c r="B79" s="223" t="s">
        <v>29</v>
      </c>
      <c r="C79" s="224"/>
      <c r="D79" s="225"/>
      <c r="E79" s="226"/>
      <c r="F79" s="226"/>
      <c r="G79" s="227"/>
      <c r="H79" s="180"/>
      <c r="I79" s="7"/>
    </row>
    <row r="80" spans="1:9">
      <c r="A80" s="36"/>
      <c r="B80" s="779" t="s">
        <v>147</v>
      </c>
      <c r="C80" s="780"/>
      <c r="D80" s="780"/>
      <c r="E80" s="780"/>
      <c r="F80" s="780"/>
      <c r="G80" s="780"/>
      <c r="H80" s="781"/>
      <c r="I80" s="35"/>
    </row>
    <row r="81" spans="1:9">
      <c r="A81" s="36"/>
      <c r="B81" s="468" t="s">
        <v>148</v>
      </c>
      <c r="C81" s="469"/>
      <c r="D81" s="469"/>
      <c r="E81" s="469"/>
      <c r="F81" s="469"/>
      <c r="G81" s="469"/>
      <c r="H81" s="470"/>
      <c r="I81" s="35"/>
    </row>
    <row r="82" spans="1:9" ht="15.75" thickBot="1">
      <c r="A82" s="58"/>
      <c r="B82" s="168" t="s">
        <v>149</v>
      </c>
      <c r="C82" s="169"/>
      <c r="D82" s="170"/>
      <c r="E82" s="171"/>
      <c r="F82" s="171"/>
      <c r="G82" s="171"/>
      <c r="H82" s="172"/>
      <c r="I82" s="35"/>
    </row>
    <row r="83" spans="1:9" ht="15.75" thickBot="1">
      <c r="A83" s="37"/>
      <c r="B83" s="224"/>
      <c r="C83" s="224"/>
      <c r="D83" s="225"/>
      <c r="E83" s="236"/>
      <c r="F83" s="236"/>
      <c r="G83" s="236"/>
      <c r="H83" s="236"/>
      <c r="I83" s="35"/>
    </row>
    <row r="84" spans="1:9">
      <c r="A84" s="2"/>
      <c r="B84" s="34" t="s">
        <v>36</v>
      </c>
      <c r="C84" s="4"/>
      <c r="D84" s="4"/>
      <c r="E84" s="4"/>
      <c r="F84" s="4"/>
      <c r="G84" s="4"/>
      <c r="H84" s="5"/>
      <c r="I84" s="35"/>
    </row>
    <row r="85" spans="1:9" ht="15.75" thickBot="1">
      <c r="A85" s="36"/>
      <c r="B85" s="37"/>
      <c r="C85" s="37"/>
      <c r="D85" s="37"/>
      <c r="E85" s="37"/>
      <c r="F85" s="37"/>
      <c r="G85" s="37"/>
      <c r="H85" s="35"/>
      <c r="I85" s="35"/>
    </row>
    <row r="86" spans="1:9">
      <c r="A86" s="38"/>
      <c r="B86" s="698" t="s">
        <v>23</v>
      </c>
      <c r="C86" s="700"/>
      <c r="D86" s="773" t="s">
        <v>24</v>
      </c>
      <c r="E86" s="773" t="s">
        <v>25</v>
      </c>
      <c r="F86" s="721" t="s">
        <v>26</v>
      </c>
      <c r="G86" s="722"/>
      <c r="H86" s="723"/>
      <c r="I86" s="13"/>
    </row>
    <row r="87" spans="1:9">
      <c r="A87" s="38"/>
      <c r="B87" s="135" t="s">
        <v>27</v>
      </c>
      <c r="C87" s="237" t="s">
        <v>28</v>
      </c>
      <c r="D87" s="774"/>
      <c r="E87" s="774"/>
      <c r="F87" s="39" t="s">
        <v>33</v>
      </c>
      <c r="G87" s="39" t="s">
        <v>34</v>
      </c>
      <c r="H87" s="40" t="s">
        <v>35</v>
      </c>
      <c r="I87" s="13"/>
    </row>
    <row r="88" spans="1:9">
      <c r="A88" s="36"/>
      <c r="B88" s="813"/>
      <c r="C88" s="814"/>
      <c r="D88" s="43"/>
      <c r="E88" s="50"/>
      <c r="F88" s="67"/>
      <c r="G88" s="67"/>
      <c r="H88" s="46"/>
      <c r="I88" s="7"/>
    </row>
    <row r="89" spans="1:9">
      <c r="A89" s="36"/>
      <c r="B89" s="387"/>
      <c r="C89" s="393"/>
      <c r="D89" s="49"/>
      <c r="E89" s="68"/>
      <c r="F89" s="69"/>
      <c r="G89" s="69"/>
      <c r="H89" s="52"/>
      <c r="I89" s="7"/>
    </row>
    <row r="90" spans="1:9">
      <c r="A90" s="36"/>
      <c r="B90" s="387"/>
      <c r="C90" s="393"/>
      <c r="D90" s="49"/>
      <c r="E90" s="68"/>
      <c r="F90" s="69"/>
      <c r="G90" s="69"/>
      <c r="H90" s="52"/>
      <c r="I90" s="7"/>
    </row>
    <row r="91" spans="1:9">
      <c r="A91" s="36"/>
      <c r="B91" s="47"/>
      <c r="C91" s="48"/>
      <c r="D91" s="49"/>
      <c r="E91" s="68"/>
      <c r="F91" s="69"/>
      <c r="G91" s="69"/>
      <c r="H91" s="52"/>
      <c r="I91" s="7"/>
    </row>
    <row r="92" spans="1:9" ht="15.75" thickBot="1">
      <c r="A92" s="36"/>
      <c r="B92" s="53"/>
      <c r="C92" s="54"/>
      <c r="D92" s="55"/>
      <c r="E92" s="70"/>
      <c r="F92" s="71"/>
      <c r="G92" s="71"/>
      <c r="H92" s="57"/>
      <c r="I92" s="7"/>
    </row>
    <row r="93" spans="1:9">
      <c r="A93" s="36"/>
      <c r="B93" s="15" t="s">
        <v>29</v>
      </c>
      <c r="C93" s="64"/>
      <c r="D93" s="65"/>
      <c r="E93" s="66"/>
      <c r="F93" s="66"/>
      <c r="G93" s="66"/>
      <c r="H93" s="72"/>
      <c r="I93" s="35"/>
    </row>
    <row r="94" spans="1:9" ht="15" customHeight="1">
      <c r="A94" s="36"/>
      <c r="B94" s="720" t="s">
        <v>117</v>
      </c>
      <c r="C94" s="720"/>
      <c r="D94" s="720"/>
      <c r="E94" s="720"/>
      <c r="F94" s="720"/>
      <c r="G94" s="720"/>
      <c r="H94" s="126"/>
      <c r="I94" s="35"/>
    </row>
    <row r="95" spans="1:9" ht="15.75" thickBot="1">
      <c r="A95" s="36"/>
      <c r="B95" s="59" t="s">
        <v>118</v>
      </c>
      <c r="C95" s="134"/>
      <c r="D95" s="134"/>
      <c r="E95" s="134"/>
      <c r="F95" s="134"/>
      <c r="G95" s="134"/>
      <c r="H95" s="133"/>
      <c r="I95" s="35"/>
    </row>
    <row r="96" spans="1:9" ht="15.75" thickBot="1">
      <c r="A96" s="73"/>
      <c r="B96" s="73"/>
      <c r="C96" s="73"/>
      <c r="D96" s="73"/>
      <c r="E96" s="73"/>
      <c r="F96" s="73"/>
      <c r="G96" s="73"/>
      <c r="H96" s="73"/>
      <c r="I96" s="35"/>
    </row>
    <row r="97" spans="1:9" ht="38.25">
      <c r="A97" s="75"/>
      <c r="B97" s="76" t="s">
        <v>37</v>
      </c>
      <c r="C97" s="77"/>
      <c r="D97" s="77"/>
      <c r="E97" s="78"/>
      <c r="F97" s="467" t="s">
        <v>38</v>
      </c>
      <c r="G97" s="467" t="s">
        <v>39</v>
      </c>
      <c r="H97" s="79" t="s">
        <v>40</v>
      </c>
      <c r="I97" s="80"/>
    </row>
    <row r="98" spans="1:9">
      <c r="A98" s="74"/>
      <c r="B98" s="81" t="s">
        <v>41</v>
      </c>
      <c r="C98" s="82"/>
      <c r="D98" s="82"/>
      <c r="E98" s="82"/>
      <c r="F98" s="183"/>
      <c r="G98" s="183"/>
      <c r="H98" s="183"/>
      <c r="I98" s="80"/>
    </row>
    <row r="99" spans="1:9">
      <c r="A99" s="74"/>
      <c r="B99" s="81" t="s">
        <v>42</v>
      </c>
      <c r="C99" s="82"/>
      <c r="D99" s="82"/>
      <c r="E99" s="82"/>
      <c r="F99" s="183"/>
      <c r="G99" s="183"/>
      <c r="H99" s="183"/>
      <c r="I99" s="80"/>
    </row>
    <row r="100" spans="1:9">
      <c r="A100" s="74"/>
      <c r="B100" s="84" t="s">
        <v>43</v>
      </c>
      <c r="C100" s="85"/>
      <c r="D100" s="85"/>
      <c r="E100" s="85"/>
      <c r="F100" s="183"/>
      <c r="G100" s="183">
        <v>814052</v>
      </c>
      <c r="H100" s="183">
        <v>814052</v>
      </c>
      <c r="I100" s="80"/>
    </row>
    <row r="101" spans="1:9">
      <c r="A101" s="74"/>
      <c r="B101" s="81" t="s">
        <v>44</v>
      </c>
      <c r="C101" s="82"/>
      <c r="D101" s="82"/>
      <c r="E101" s="82"/>
      <c r="F101" s="183"/>
      <c r="G101" s="183">
        <v>1220940</v>
      </c>
      <c r="H101" s="183">
        <v>1220940</v>
      </c>
      <c r="I101" s="80"/>
    </row>
    <row r="102" spans="1:9">
      <c r="A102" s="74"/>
      <c r="B102" s="81" t="s">
        <v>45</v>
      </c>
      <c r="C102" s="82"/>
      <c r="D102" s="82"/>
      <c r="E102" s="82"/>
      <c r="F102" s="183"/>
      <c r="G102" s="183"/>
      <c r="H102" s="183"/>
      <c r="I102" s="80"/>
    </row>
    <row r="103" spans="1:9">
      <c r="A103" s="74"/>
      <c r="B103" s="84" t="s">
        <v>46</v>
      </c>
      <c r="C103" s="85"/>
      <c r="D103" s="85"/>
      <c r="E103" s="85"/>
      <c r="F103" s="183"/>
      <c r="G103" s="183"/>
      <c r="H103" s="183"/>
      <c r="I103" s="80"/>
    </row>
    <row r="104" spans="1:9">
      <c r="A104" s="74"/>
      <c r="B104" s="84" t="s">
        <v>47</v>
      </c>
      <c r="C104" s="85"/>
      <c r="D104" s="85"/>
      <c r="E104" s="85"/>
      <c r="F104" s="183"/>
      <c r="G104" s="183"/>
      <c r="H104" s="183"/>
      <c r="I104" s="80"/>
    </row>
    <row r="105" spans="1:9">
      <c r="A105" s="74"/>
      <c r="B105" s="84" t="s">
        <v>48</v>
      </c>
      <c r="C105" s="85"/>
      <c r="D105" s="85"/>
      <c r="E105" s="85"/>
      <c r="F105" s="183"/>
      <c r="G105" s="183">
        <v>763401.5</v>
      </c>
      <c r="H105" s="183">
        <v>763401.5</v>
      </c>
      <c r="I105" s="80"/>
    </row>
    <row r="106" spans="1:9">
      <c r="A106" s="74"/>
      <c r="B106" s="84" t="s">
        <v>49</v>
      </c>
      <c r="C106" s="85"/>
      <c r="D106" s="85"/>
      <c r="E106" s="85"/>
      <c r="F106" s="183"/>
      <c r="G106" s="183"/>
      <c r="H106" s="183"/>
      <c r="I106" s="80"/>
    </row>
    <row r="107" spans="1:9">
      <c r="A107" s="74"/>
      <c r="B107" s="84" t="s">
        <v>50</v>
      </c>
      <c r="C107" s="85"/>
      <c r="D107" s="85"/>
      <c r="E107" s="85"/>
      <c r="F107" s="185"/>
      <c r="G107" s="183"/>
      <c r="H107" s="183"/>
      <c r="I107" s="80"/>
    </row>
    <row r="108" spans="1:9">
      <c r="A108" s="74"/>
      <c r="B108" s="86" t="s">
        <v>2</v>
      </c>
      <c r="C108" s="14"/>
      <c r="D108" s="14"/>
      <c r="E108" s="14"/>
      <c r="F108" s="186"/>
      <c r="G108" s="186">
        <f>G100+G101+G105</f>
        <v>2798393.5</v>
      </c>
      <c r="H108" s="186">
        <f>H100+H101+H105</f>
        <v>2798393.5</v>
      </c>
      <c r="I108" s="80"/>
    </row>
    <row r="109" spans="1:9" ht="15.75" thickBot="1">
      <c r="A109" s="87"/>
      <c r="B109" s="88" t="s">
        <v>51</v>
      </c>
      <c r="C109" s="89"/>
      <c r="D109" s="89"/>
      <c r="E109" s="89"/>
      <c r="F109" s="90"/>
      <c r="G109" s="540" t="s">
        <v>130</v>
      </c>
      <c r="H109" s="91"/>
      <c r="I109" s="80"/>
    </row>
    <row r="110" spans="1:9">
      <c r="A110" s="116"/>
      <c r="B110" s="475"/>
      <c r="C110" s="234"/>
      <c r="D110" s="234"/>
      <c r="E110" s="234"/>
      <c r="F110" s="97"/>
      <c r="G110" s="97"/>
      <c r="H110" s="117"/>
      <c r="I110" s="80"/>
    </row>
    <row r="111" spans="1:9" ht="15.75" thickBot="1">
      <c r="A111" s="15"/>
      <c r="B111" s="15"/>
      <c r="C111" s="15"/>
      <c r="D111" s="15"/>
      <c r="E111" s="15"/>
      <c r="F111" s="15"/>
      <c r="G111" s="15"/>
      <c r="H111" s="15"/>
      <c r="I111" s="7"/>
    </row>
    <row r="112" spans="1:9">
      <c r="A112" s="92"/>
      <c r="B112" s="34" t="s">
        <v>52</v>
      </c>
      <c r="C112" s="93"/>
      <c r="D112" s="93"/>
      <c r="E112" s="34"/>
      <c r="F112" s="34"/>
      <c r="G112" s="34"/>
      <c r="H112" s="94"/>
      <c r="I112" s="95"/>
    </row>
    <row r="113" spans="1:9">
      <c r="A113" s="96"/>
      <c r="B113" s="97"/>
      <c r="C113" s="475"/>
      <c r="D113" s="475"/>
      <c r="E113" s="475"/>
      <c r="F113" s="475"/>
      <c r="G113" s="475"/>
      <c r="H113" s="472" t="s">
        <v>26</v>
      </c>
      <c r="I113" s="98"/>
    </row>
    <row r="114" spans="1:9">
      <c r="A114" s="96"/>
      <c r="B114" s="99" t="s">
        <v>53</v>
      </c>
      <c r="C114" s="100"/>
      <c r="D114" s="100"/>
      <c r="E114" s="100"/>
      <c r="F114" s="100"/>
      <c r="G114" s="101"/>
      <c r="H114" s="83">
        <v>335807.22</v>
      </c>
      <c r="I114" s="98"/>
    </row>
    <row r="115" spans="1:9">
      <c r="A115" s="96"/>
      <c r="B115" s="102" t="s">
        <v>54</v>
      </c>
      <c r="C115" s="100"/>
      <c r="D115" s="100"/>
      <c r="E115" s="100"/>
      <c r="F115" s="100"/>
      <c r="G115" s="100"/>
      <c r="H115" s="83"/>
      <c r="I115" s="98"/>
    </row>
    <row r="116" spans="1:9">
      <c r="A116" s="96"/>
      <c r="B116" s="103" t="s">
        <v>2</v>
      </c>
      <c r="C116" s="100"/>
      <c r="D116" s="100"/>
      <c r="E116" s="100"/>
      <c r="F116" s="100"/>
      <c r="G116" s="100"/>
      <c r="H116" s="231">
        <f>SUM(H114:H115)</f>
        <v>335807.22</v>
      </c>
      <c r="I116" s="98"/>
    </row>
    <row r="117" spans="1:9" ht="15.75" thickBot="1">
      <c r="A117" s="104"/>
      <c r="B117" s="88" t="s">
        <v>239</v>
      </c>
      <c r="C117" s="88"/>
      <c r="D117" s="105"/>
      <c r="E117" s="105"/>
      <c r="F117" s="90"/>
      <c r="G117" s="90"/>
      <c r="H117" s="106"/>
      <c r="I117" s="98"/>
    </row>
    <row r="118" spans="1:9">
      <c r="A118" s="97"/>
      <c r="B118" s="475"/>
      <c r="C118" s="475"/>
      <c r="D118" s="37"/>
      <c r="E118" s="37"/>
      <c r="F118" s="97"/>
      <c r="G118" s="97"/>
      <c r="H118" s="235"/>
      <c r="I118" s="98"/>
    </row>
    <row r="119" spans="1:9">
      <c r="A119" s="97"/>
      <c r="B119" s="475"/>
      <c r="C119" s="475"/>
      <c r="D119" s="37"/>
      <c r="E119" s="37"/>
      <c r="F119" s="97"/>
      <c r="G119" s="97"/>
      <c r="H119" s="235"/>
      <c r="I119" s="98"/>
    </row>
    <row r="120" spans="1:9" ht="15.75" thickBot="1">
      <c r="A120" s="37"/>
      <c r="B120" s="37"/>
      <c r="C120" s="37"/>
      <c r="D120" s="37"/>
      <c r="E120" s="37"/>
      <c r="F120" s="37"/>
      <c r="G120" s="37"/>
      <c r="H120" s="37"/>
      <c r="I120" s="35"/>
    </row>
    <row r="121" spans="1:9">
      <c r="A121" s="2"/>
      <c r="B121" s="17" t="s">
        <v>55</v>
      </c>
      <c r="C121" s="4"/>
      <c r="D121" s="4"/>
      <c r="E121" s="4"/>
      <c r="F121" s="721" t="s">
        <v>26</v>
      </c>
      <c r="G121" s="722"/>
      <c r="H121" s="723"/>
      <c r="I121" s="35"/>
    </row>
    <row r="122" spans="1:9">
      <c r="A122" s="36"/>
      <c r="B122" s="485" t="s">
        <v>56</v>
      </c>
      <c r="C122" s="107"/>
      <c r="D122" s="485"/>
      <c r="E122" s="108" t="s">
        <v>57</v>
      </c>
      <c r="F122" s="39" t="s">
        <v>33</v>
      </c>
      <c r="G122" s="39" t="s">
        <v>34</v>
      </c>
      <c r="H122" s="40" t="s">
        <v>35</v>
      </c>
      <c r="I122" s="35"/>
    </row>
    <row r="123" spans="1:9">
      <c r="A123" s="109"/>
      <c r="B123" s="110" t="s">
        <v>58</v>
      </c>
      <c r="C123" s="485"/>
      <c r="D123" s="110"/>
      <c r="E123" s="526"/>
      <c r="F123" s="526"/>
      <c r="G123" s="533"/>
      <c r="H123" s="534"/>
      <c r="I123" s="111"/>
    </row>
    <row r="124" spans="1:9">
      <c r="A124" s="96"/>
      <c r="B124" s="110" t="s">
        <v>59</v>
      </c>
      <c r="C124" s="110"/>
      <c r="D124" s="110"/>
      <c r="E124" s="191">
        <v>11</v>
      </c>
      <c r="F124" s="183">
        <v>7531630</v>
      </c>
      <c r="G124" s="535"/>
      <c r="H124" s="536"/>
      <c r="I124" s="98"/>
    </row>
    <row r="125" spans="1:9">
      <c r="A125" s="96"/>
      <c r="B125" s="110" t="s">
        <v>60</v>
      </c>
      <c r="C125" s="110"/>
      <c r="D125" s="110"/>
      <c r="E125" s="191">
        <v>1</v>
      </c>
      <c r="F125" s="183">
        <v>527743.28</v>
      </c>
      <c r="G125" s="537"/>
      <c r="H125" s="83"/>
      <c r="I125" s="98"/>
    </row>
    <row r="126" spans="1:9">
      <c r="A126" s="96"/>
      <c r="B126" s="110" t="s">
        <v>61</v>
      </c>
      <c r="C126" s="110"/>
      <c r="D126" s="110"/>
      <c r="E126" s="191"/>
      <c r="F126" s="191"/>
      <c r="G126" s="537"/>
      <c r="H126" s="83"/>
      <c r="I126" s="98"/>
    </row>
    <row r="127" spans="1:9">
      <c r="A127" s="96"/>
      <c r="B127" s="112" t="s">
        <v>62</v>
      </c>
      <c r="C127" s="110"/>
      <c r="D127" s="110"/>
      <c r="E127" s="535"/>
      <c r="F127" s="183">
        <v>335807.22</v>
      </c>
      <c r="G127" s="535"/>
      <c r="H127" s="536"/>
      <c r="I127" s="98"/>
    </row>
    <row r="128" spans="1:9">
      <c r="A128" s="96"/>
      <c r="B128" s="112" t="s">
        <v>63</v>
      </c>
      <c r="C128" s="110"/>
      <c r="D128" s="110"/>
      <c r="E128" s="535"/>
      <c r="F128" s="535"/>
      <c r="G128" s="183"/>
      <c r="H128" s="183">
        <v>2798393.5</v>
      </c>
      <c r="I128" s="98"/>
    </row>
    <row r="129" spans="1:9">
      <c r="A129" s="96"/>
      <c r="B129" s="112" t="s">
        <v>64</v>
      </c>
      <c r="C129" s="110"/>
      <c r="D129" s="110"/>
      <c r="E129" s="191"/>
      <c r="F129" s="190"/>
      <c r="G129" s="190"/>
      <c r="H129" s="184"/>
      <c r="I129" s="98"/>
    </row>
    <row r="130" spans="1:9">
      <c r="A130" s="96"/>
      <c r="B130" s="113" t="s">
        <v>65</v>
      </c>
      <c r="C130" s="110"/>
      <c r="D130" s="113"/>
      <c r="E130" s="195">
        <f>SUM(E124:E129)</f>
        <v>12</v>
      </c>
      <c r="F130" s="186">
        <f>F124+F125+F127</f>
        <v>8395180.5</v>
      </c>
      <c r="G130" s="186"/>
      <c r="H130" s="186">
        <f>H128</f>
        <v>2798393.5</v>
      </c>
      <c r="I130" s="98"/>
    </row>
    <row r="131" spans="1:9" ht="15.75" thickBot="1">
      <c r="A131" s="104"/>
      <c r="B131" s="114" t="s">
        <v>66</v>
      </c>
      <c r="C131" s="115"/>
      <c r="D131" s="114"/>
      <c r="E131" s="197">
        <v>12</v>
      </c>
      <c r="F131" s="709">
        <f>F130+H130</f>
        <v>11193574</v>
      </c>
      <c r="G131" s="710"/>
      <c r="H131" s="711"/>
      <c r="I131" s="98"/>
    </row>
    <row r="132" spans="1:9" ht="15.75" thickBot="1">
      <c r="A132" s="30"/>
      <c r="B132" s="30"/>
      <c r="C132" s="30"/>
      <c r="D132" s="30"/>
      <c r="E132" s="32"/>
      <c r="F132" s="32"/>
      <c r="G132" s="32"/>
      <c r="H132" s="32"/>
      <c r="I132" s="31"/>
    </row>
  </sheetData>
  <mergeCells count="42">
    <mergeCell ref="G55:H55"/>
    <mergeCell ref="G56:H56"/>
    <mergeCell ref="A2:H4"/>
    <mergeCell ref="F7:G7"/>
    <mergeCell ref="F8:G8"/>
    <mergeCell ref="F9:G9"/>
    <mergeCell ref="F10:G10"/>
    <mergeCell ref="H14:H15"/>
    <mergeCell ref="B44:D44"/>
    <mergeCell ref="E44:E45"/>
    <mergeCell ref="F44:F45"/>
    <mergeCell ref="G44:H45"/>
    <mergeCell ref="C45:D45"/>
    <mergeCell ref="B14:C14"/>
    <mergeCell ref="D14:D15"/>
    <mergeCell ref="E14:E15"/>
    <mergeCell ref="F14:F15"/>
    <mergeCell ref="G14:G15"/>
    <mergeCell ref="G54:H54"/>
    <mergeCell ref="G46:H46"/>
    <mergeCell ref="G47:H47"/>
    <mergeCell ref="G53:H53"/>
    <mergeCell ref="G48:H48"/>
    <mergeCell ref="G49:H49"/>
    <mergeCell ref="G50:H50"/>
    <mergeCell ref="G51:H51"/>
    <mergeCell ref="G52:H52"/>
    <mergeCell ref="B67:C67"/>
    <mergeCell ref="D67:D68"/>
    <mergeCell ref="E67:E68"/>
    <mergeCell ref="F67:H67"/>
    <mergeCell ref="C57:D57"/>
    <mergeCell ref="G57:H57"/>
    <mergeCell ref="B94:G94"/>
    <mergeCell ref="F121:H121"/>
    <mergeCell ref="F131:H131"/>
    <mergeCell ref="B80:H80"/>
    <mergeCell ref="B86:C86"/>
    <mergeCell ref="D86:D87"/>
    <mergeCell ref="E86:E87"/>
    <mergeCell ref="F86:H86"/>
    <mergeCell ref="B88:C88"/>
  </mergeCells>
  <pageMargins left="0.11811023622047245" right="0.11811023622047245" top="0.35433070866141736" bottom="0.15748031496062992" header="0.31496062992125984" footer="0.31496062992125984"/>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50"/>
  <sheetViews>
    <sheetView workbookViewId="0">
      <selection activeCell="Q41" sqref="Q41"/>
    </sheetView>
  </sheetViews>
  <sheetFormatPr defaultRowHeight="15"/>
  <cols>
    <col min="1" max="1" width="17.7109375" customWidth="1"/>
    <col min="2" max="2" width="20" customWidth="1"/>
    <col min="3" max="3" width="18.28515625" customWidth="1"/>
    <col min="4" max="4" width="20.85546875" customWidth="1"/>
    <col min="5" max="5" width="15.42578125" customWidth="1"/>
    <col min="6" max="6" width="17.5703125" customWidth="1"/>
    <col min="7" max="7" width="14.85546875" customWidth="1"/>
    <col min="8" max="8" width="16.85546875" customWidth="1"/>
  </cols>
  <sheetData>
    <row r="1" spans="1:8" ht="15.75" thickBot="1">
      <c r="A1" s="1"/>
      <c r="B1" s="1"/>
      <c r="C1" s="1"/>
      <c r="D1" s="1"/>
      <c r="E1" s="1"/>
      <c r="F1" s="1"/>
      <c r="G1" s="1"/>
      <c r="H1" s="1"/>
    </row>
    <row r="2" spans="1:8" ht="15.75">
      <c r="A2" s="3" t="s">
        <v>166</v>
      </c>
      <c r="B2" s="4"/>
      <c r="C2" s="4"/>
      <c r="D2" s="4"/>
      <c r="E2" s="4"/>
      <c r="F2" s="4"/>
      <c r="G2" s="4"/>
      <c r="H2" s="5"/>
    </row>
    <row r="3" spans="1:8">
      <c r="A3" s="688" t="s">
        <v>272</v>
      </c>
      <c r="B3" s="688"/>
      <c r="C3" s="688"/>
      <c r="D3" s="688"/>
      <c r="E3" s="688"/>
      <c r="F3" s="688"/>
      <c r="G3" s="15"/>
      <c r="H3" s="7"/>
    </row>
    <row r="4" spans="1:8">
      <c r="A4" s="688"/>
      <c r="B4" s="688"/>
      <c r="C4" s="688"/>
      <c r="D4" s="688"/>
      <c r="E4" s="688"/>
      <c r="F4" s="688"/>
      <c r="G4" s="15"/>
      <c r="H4" s="7"/>
    </row>
    <row r="5" spans="1:8">
      <c r="A5" s="688"/>
      <c r="B5" s="688"/>
      <c r="C5" s="688"/>
      <c r="D5" s="688"/>
      <c r="E5" s="688"/>
      <c r="F5" s="688"/>
      <c r="G5" s="15"/>
      <c r="H5" s="7"/>
    </row>
    <row r="6" spans="1:8">
      <c r="A6" s="688"/>
      <c r="B6" s="688"/>
      <c r="C6" s="688"/>
      <c r="D6" s="688"/>
      <c r="E6" s="688"/>
      <c r="F6" s="688"/>
      <c r="G6" s="15"/>
      <c r="H6" s="7"/>
    </row>
    <row r="7" spans="1:8">
      <c r="A7" s="466"/>
      <c r="B7" s="466"/>
      <c r="C7" s="466"/>
      <c r="D7" s="466"/>
      <c r="E7" s="466"/>
      <c r="F7" s="466"/>
      <c r="G7" s="15"/>
      <c r="H7" s="7"/>
    </row>
    <row r="8" spans="1:8">
      <c r="A8" s="9" t="s">
        <v>0</v>
      </c>
      <c r="B8" s="11" t="s">
        <v>4</v>
      </c>
      <c r="C8" s="9"/>
      <c r="D8" s="9"/>
      <c r="E8" s="120" t="s">
        <v>68</v>
      </c>
      <c r="F8" s="120"/>
      <c r="G8" s="120"/>
      <c r="H8" s="13"/>
    </row>
    <row r="9" spans="1:8">
      <c r="A9" s="9"/>
      <c r="B9" s="9"/>
      <c r="C9" s="9"/>
      <c r="D9" s="9"/>
      <c r="E9" s="121"/>
      <c r="F9" s="121"/>
      <c r="G9" s="121"/>
      <c r="H9" s="13"/>
    </row>
    <row r="10" spans="1:8">
      <c r="A10" s="9"/>
      <c r="B10" s="9"/>
      <c r="C10" s="9"/>
      <c r="D10" s="9"/>
      <c r="E10" s="121" t="s">
        <v>69</v>
      </c>
      <c r="F10" s="240" t="s">
        <v>254</v>
      </c>
      <c r="G10" s="121"/>
      <c r="H10" s="13"/>
    </row>
    <row r="11" spans="1:8">
      <c r="A11" s="9"/>
      <c r="B11" s="9"/>
      <c r="C11" s="9"/>
      <c r="D11" s="9"/>
      <c r="E11" s="121" t="s">
        <v>70</v>
      </c>
      <c r="F11" s="241" t="s">
        <v>255</v>
      </c>
      <c r="G11" s="121"/>
      <c r="H11" s="13"/>
    </row>
    <row r="12" spans="1:8">
      <c r="A12" s="9"/>
      <c r="B12" s="9"/>
      <c r="C12" s="9"/>
      <c r="D12" s="9"/>
      <c r="E12" s="121" t="s">
        <v>71</v>
      </c>
      <c r="F12" s="240" t="s">
        <v>162</v>
      </c>
      <c r="G12" s="121"/>
      <c r="H12" s="13"/>
    </row>
    <row r="13" spans="1:8">
      <c r="A13" s="9"/>
      <c r="B13" s="9"/>
      <c r="C13" s="9"/>
      <c r="D13" s="9"/>
      <c r="E13" s="829" t="s">
        <v>72</v>
      </c>
      <c r="F13" s="830" t="s">
        <v>256</v>
      </c>
      <c r="G13" s="121"/>
      <c r="H13" s="13"/>
    </row>
    <row r="14" spans="1:8" ht="8.25" customHeight="1">
      <c r="A14" s="9"/>
      <c r="B14" s="9"/>
      <c r="C14" s="9"/>
      <c r="D14" s="9"/>
      <c r="E14" s="829"/>
      <c r="F14" s="831"/>
      <c r="G14" s="9"/>
      <c r="H14" s="13"/>
    </row>
    <row r="15" spans="1:8" ht="15.75" thickBot="1">
      <c r="A15" s="15"/>
      <c r="B15" s="15"/>
      <c r="C15" s="15"/>
      <c r="D15" s="15"/>
      <c r="E15" s="15"/>
      <c r="F15" s="15"/>
      <c r="G15" s="15"/>
      <c r="H15" s="7"/>
    </row>
    <row r="16" spans="1:8">
      <c r="A16" s="16"/>
      <c r="B16" s="18"/>
      <c r="C16" s="18"/>
      <c r="D16" s="18"/>
      <c r="E16" s="18"/>
      <c r="F16" s="18"/>
      <c r="G16" s="18"/>
      <c r="H16" s="19"/>
    </row>
    <row r="17" spans="1:8">
      <c r="A17" s="8" t="s">
        <v>167</v>
      </c>
      <c r="B17" s="15"/>
      <c r="C17" s="15"/>
      <c r="D17" s="15"/>
      <c r="E17" s="15"/>
      <c r="F17" s="15"/>
      <c r="G17" s="15"/>
      <c r="H17" s="7"/>
    </row>
    <row r="18" spans="1:8">
      <c r="A18" s="6"/>
      <c r="B18" s="9"/>
      <c r="C18" s="15"/>
      <c r="D18" s="15"/>
      <c r="E18" s="15"/>
      <c r="F18" s="257"/>
      <c r="G18" s="257"/>
      <c r="H18" s="259"/>
    </row>
    <row r="19" spans="1:8">
      <c r="A19" s="827" t="s">
        <v>168</v>
      </c>
      <c r="B19" s="707" t="s">
        <v>23</v>
      </c>
      <c r="C19" s="828"/>
      <c r="D19" s="708"/>
      <c r="E19" s="702" t="s">
        <v>180</v>
      </c>
      <c r="F19" s="702" t="s">
        <v>73</v>
      </c>
      <c r="G19" s="702" t="s">
        <v>74</v>
      </c>
      <c r="H19" s="822" t="s">
        <v>181</v>
      </c>
    </row>
    <row r="20" spans="1:8" ht="39">
      <c r="A20" s="827"/>
      <c r="B20" s="247" t="s">
        <v>175</v>
      </c>
      <c r="C20" s="237" t="s">
        <v>27</v>
      </c>
      <c r="D20" s="473" t="s">
        <v>28</v>
      </c>
      <c r="E20" s="702"/>
      <c r="F20" s="702"/>
      <c r="G20" s="702"/>
      <c r="H20" s="822"/>
    </row>
    <row r="21" spans="1:8">
      <c r="A21" s="244"/>
      <c r="B21" s="248"/>
      <c r="C21" s="370"/>
      <c r="D21" s="370"/>
      <c r="E21" s="370"/>
      <c r="F21" s="370"/>
      <c r="G21" s="370"/>
      <c r="H21" s="118"/>
    </row>
    <row r="22" spans="1:8">
      <c r="A22" s="244"/>
      <c r="B22" s="248"/>
      <c r="C22" s="370"/>
      <c r="D22" s="370"/>
      <c r="E22" s="370"/>
      <c r="F22" s="370"/>
      <c r="G22" s="370"/>
      <c r="H22" s="118"/>
    </row>
    <row r="23" spans="1:8">
      <c r="A23" s="244"/>
      <c r="B23" s="248"/>
      <c r="C23" s="370"/>
      <c r="D23" s="370"/>
      <c r="E23" s="370"/>
      <c r="F23" s="370"/>
      <c r="G23" s="370"/>
      <c r="H23" s="118"/>
    </row>
    <row r="24" spans="1:8">
      <c r="A24" s="244"/>
      <c r="B24" s="248"/>
      <c r="C24" s="370"/>
      <c r="D24" s="370"/>
      <c r="E24" s="370"/>
      <c r="F24" s="370"/>
      <c r="G24" s="370"/>
      <c r="H24" s="118"/>
    </row>
    <row r="25" spans="1:8">
      <c r="A25" s="244"/>
      <c r="B25" s="248"/>
      <c r="C25" s="370"/>
      <c r="D25" s="370"/>
      <c r="E25" s="370"/>
      <c r="F25" s="370"/>
      <c r="G25" s="370"/>
      <c r="H25" s="118"/>
    </row>
    <row r="26" spans="1:8">
      <c r="A26" s="244"/>
      <c r="B26" s="248"/>
      <c r="C26" s="370"/>
      <c r="D26" s="370"/>
      <c r="E26" s="370"/>
      <c r="F26" s="370"/>
      <c r="G26" s="370"/>
      <c r="H26" s="118"/>
    </row>
    <row r="27" spans="1:8">
      <c r="A27" s="244"/>
      <c r="B27" s="248"/>
      <c r="C27" s="370"/>
      <c r="D27" s="370"/>
      <c r="E27" s="370"/>
      <c r="F27" s="370"/>
      <c r="G27" s="370"/>
      <c r="H27" s="118"/>
    </row>
    <row r="28" spans="1:8">
      <c r="A28" s="244"/>
      <c r="B28" s="248"/>
      <c r="C28" s="370"/>
      <c r="D28" s="370"/>
      <c r="E28" s="370"/>
      <c r="F28" s="370"/>
      <c r="G28" s="370"/>
      <c r="H28" s="118"/>
    </row>
    <row r="29" spans="1:8">
      <c r="A29" s="244"/>
      <c r="B29" s="248"/>
      <c r="C29" s="370"/>
      <c r="D29" s="370"/>
      <c r="E29" s="370"/>
      <c r="F29" s="370"/>
      <c r="G29" s="370"/>
      <c r="H29" s="118"/>
    </row>
    <row r="30" spans="1:8">
      <c r="A30" s="244"/>
      <c r="B30" s="248"/>
      <c r="C30" s="370"/>
      <c r="D30" s="370"/>
      <c r="E30" s="370"/>
      <c r="F30" s="370"/>
      <c r="G30" s="370"/>
      <c r="H30" s="118"/>
    </row>
    <row r="31" spans="1:8">
      <c r="A31" s="244"/>
      <c r="B31" s="248"/>
      <c r="C31" s="370"/>
      <c r="D31" s="370"/>
      <c r="E31" s="370"/>
      <c r="F31" s="370"/>
      <c r="G31" s="370"/>
      <c r="H31" s="118"/>
    </row>
    <row r="32" spans="1:8">
      <c r="A32" s="244"/>
      <c r="B32" s="248"/>
      <c r="C32" s="370"/>
      <c r="D32" s="370"/>
      <c r="E32" s="370"/>
      <c r="F32" s="370"/>
      <c r="G32" s="370"/>
      <c r="H32" s="118"/>
    </row>
    <row r="33" spans="1:8">
      <c r="A33" s="245" t="s">
        <v>29</v>
      </c>
      <c r="B33" s="249"/>
      <c r="C33" s="249"/>
      <c r="D33" s="249"/>
      <c r="E33" s="249"/>
      <c r="F33" s="249"/>
      <c r="G33" s="249"/>
      <c r="H33" s="260"/>
    </row>
    <row r="34" spans="1:8" ht="13.5" customHeight="1">
      <c r="A34" s="246" t="s">
        <v>169</v>
      </c>
      <c r="B34" s="15"/>
      <c r="C34" s="28"/>
      <c r="D34" s="28"/>
      <c r="E34" s="28"/>
      <c r="F34" s="15"/>
      <c r="G34" s="258"/>
      <c r="H34" s="7"/>
    </row>
    <row r="35" spans="1:8" ht="70.5" customHeight="1">
      <c r="A35" s="823" t="s">
        <v>170</v>
      </c>
      <c r="B35" s="712"/>
      <c r="C35" s="712"/>
      <c r="D35" s="712"/>
      <c r="E35" s="712"/>
      <c r="F35" s="712"/>
      <c r="G35" s="712"/>
      <c r="H35" s="713"/>
    </row>
    <row r="36" spans="1:8" ht="41.25" customHeight="1">
      <c r="A36" s="823" t="s">
        <v>171</v>
      </c>
      <c r="B36" s="712"/>
      <c r="C36" s="712"/>
      <c r="D36" s="712"/>
      <c r="E36" s="712"/>
      <c r="F36" s="712"/>
      <c r="G36" s="712"/>
      <c r="H36" s="713"/>
    </row>
    <row r="37" spans="1:8" ht="43.5" customHeight="1">
      <c r="A37" s="823" t="s">
        <v>172</v>
      </c>
      <c r="B37" s="712"/>
      <c r="C37" s="712"/>
      <c r="D37" s="712"/>
      <c r="E37" s="712"/>
      <c r="F37" s="712"/>
      <c r="G37" s="712"/>
      <c r="H37" s="713"/>
    </row>
    <row r="38" spans="1:8">
      <c r="A38" s="824" t="s">
        <v>173</v>
      </c>
      <c r="B38" s="825"/>
      <c r="C38" s="825"/>
      <c r="D38" s="825"/>
      <c r="E38" s="825"/>
      <c r="F38" s="825"/>
      <c r="G38" s="825"/>
      <c r="H38" s="826"/>
    </row>
    <row r="39" spans="1:8" ht="15.75" thickBot="1">
      <c r="A39" s="29" t="s">
        <v>174</v>
      </c>
      <c r="B39" s="30"/>
      <c r="C39" s="32"/>
      <c r="D39" s="32"/>
      <c r="E39" s="32"/>
      <c r="F39" s="32"/>
      <c r="G39" s="30"/>
      <c r="H39" s="31"/>
    </row>
    <row r="40" spans="1:8" ht="15.75" thickBot="1">
      <c r="A40" s="37"/>
      <c r="B40" s="9"/>
      <c r="C40" s="37"/>
      <c r="D40" s="37"/>
      <c r="E40" s="37"/>
      <c r="F40" s="37"/>
      <c r="G40" s="37"/>
      <c r="H40" s="35"/>
    </row>
    <row r="41" spans="1:8">
      <c r="A41" s="2"/>
      <c r="B41" s="17" t="s">
        <v>176</v>
      </c>
      <c r="C41" s="4"/>
      <c r="D41" s="4"/>
      <c r="E41" s="4"/>
      <c r="F41" s="5"/>
      <c r="G41" s="37"/>
      <c r="H41" s="35"/>
    </row>
    <row r="42" spans="1:8" ht="26.25">
      <c r="A42" s="109"/>
      <c r="B42" s="250" t="s">
        <v>177</v>
      </c>
      <c r="C42" s="252"/>
      <c r="D42" s="252"/>
      <c r="E42" s="255" t="s">
        <v>75</v>
      </c>
      <c r="F42" s="484" t="s">
        <v>67</v>
      </c>
      <c r="G42" s="37"/>
      <c r="H42" s="35"/>
    </row>
    <row r="43" spans="1:8">
      <c r="A43" s="96"/>
      <c r="B43" s="251" t="s">
        <v>58</v>
      </c>
      <c r="C43" s="253"/>
      <c r="D43" s="253"/>
      <c r="E43" s="256"/>
      <c r="F43" s="83"/>
      <c r="G43" s="37"/>
      <c r="H43" s="35"/>
    </row>
    <row r="44" spans="1:8">
      <c r="A44" s="96"/>
      <c r="B44" s="99" t="s">
        <v>59</v>
      </c>
      <c r="C44" s="100"/>
      <c r="D44" s="100"/>
      <c r="E44" s="256"/>
      <c r="F44" s="83"/>
      <c r="G44" s="12"/>
      <c r="H44" s="111"/>
    </row>
    <row r="45" spans="1:8">
      <c r="A45" s="96"/>
      <c r="B45" s="99" t="s">
        <v>178</v>
      </c>
      <c r="C45" s="100"/>
      <c r="D45" s="100"/>
      <c r="E45" s="256"/>
      <c r="F45" s="83"/>
      <c r="G45" s="97"/>
      <c r="H45" s="98"/>
    </row>
    <row r="46" spans="1:8">
      <c r="A46" s="96"/>
      <c r="B46" s="99" t="s">
        <v>179</v>
      </c>
      <c r="C46" s="100"/>
      <c r="D46" s="100"/>
      <c r="E46" s="256"/>
      <c r="F46" s="83"/>
      <c r="G46" s="97"/>
      <c r="H46" s="98"/>
    </row>
    <row r="47" spans="1:8">
      <c r="A47" s="96"/>
      <c r="B47" s="103" t="s">
        <v>2</v>
      </c>
      <c r="C47" s="254"/>
      <c r="D47" s="254"/>
      <c r="E47" s="256"/>
      <c r="F47" s="83"/>
      <c r="G47" s="97"/>
      <c r="H47" s="98"/>
    </row>
    <row r="48" spans="1:8" ht="15.75" thickBot="1">
      <c r="A48" s="29"/>
      <c r="B48" s="30"/>
      <c r="C48" s="30"/>
      <c r="D48" s="30"/>
      <c r="E48" s="30"/>
      <c r="F48" s="31"/>
      <c r="G48" s="97"/>
      <c r="H48" s="98"/>
    </row>
    <row r="49" spans="1:8">
      <c r="A49" s="18"/>
      <c r="B49" s="18"/>
      <c r="C49" s="18"/>
      <c r="D49" s="18"/>
      <c r="E49" s="18"/>
      <c r="F49" s="18"/>
      <c r="G49" s="97"/>
      <c r="H49" s="98"/>
    </row>
    <row r="50" spans="1:8" ht="15.75" thickBot="1">
      <c r="A50" s="30"/>
      <c r="B50" s="30"/>
      <c r="C50" s="30"/>
      <c r="D50" s="30"/>
      <c r="E50" s="30"/>
      <c r="F50" s="30"/>
      <c r="G50" s="30"/>
      <c r="H50" s="31"/>
    </row>
  </sheetData>
  <mergeCells count="13">
    <mergeCell ref="A3:F6"/>
    <mergeCell ref="A19:A20"/>
    <mergeCell ref="B19:D19"/>
    <mergeCell ref="E19:E20"/>
    <mergeCell ref="F19:F20"/>
    <mergeCell ref="E13:E14"/>
    <mergeCell ref="F13:F14"/>
    <mergeCell ref="H19:H20"/>
    <mergeCell ref="A35:H35"/>
    <mergeCell ref="A36:H36"/>
    <mergeCell ref="A37:H37"/>
    <mergeCell ref="A38:H38"/>
    <mergeCell ref="G19:G20"/>
  </mergeCells>
  <hyperlinks>
    <hyperlink ref="F13" r:id="rId1"/>
  </hyperlinks>
  <pageMargins left="0.11811023622047245" right="0.11811023622047245" top="0.15748031496062992" bottom="0.15748031496062992" header="0.31496062992125984" footer="0.31496062992125984"/>
  <pageSetup paperSize="9" scale="70"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29"/>
  <sheetViews>
    <sheetView topLeftCell="A4" workbookViewId="0">
      <selection activeCell="O20" sqref="O20"/>
    </sheetView>
  </sheetViews>
  <sheetFormatPr defaultRowHeight="15"/>
  <cols>
    <col min="1" max="1" width="2.28515625" customWidth="1"/>
    <col min="6" max="6" width="19.85546875" customWidth="1"/>
    <col min="7" max="7" width="18" customWidth="1"/>
    <col min="9" max="9" width="23.7109375" customWidth="1"/>
    <col min="10" max="10" width="23.5703125" customWidth="1"/>
  </cols>
  <sheetData>
    <row r="1" spans="1:10">
      <c r="A1" s="16"/>
      <c r="B1" s="18"/>
      <c r="C1" s="18"/>
      <c r="D1" s="18"/>
      <c r="E1" s="18"/>
      <c r="F1" s="18"/>
      <c r="G1" s="18"/>
      <c r="H1" s="18"/>
      <c r="I1" s="18"/>
      <c r="J1" s="18"/>
    </row>
    <row r="2" spans="1:10" ht="15.75">
      <c r="A2" s="36"/>
      <c r="B2" s="238" t="s">
        <v>163</v>
      </c>
      <c r="C2" s="37"/>
      <c r="D2" s="37"/>
      <c r="E2" s="37"/>
      <c r="F2" s="37"/>
      <c r="G2" s="37"/>
      <c r="H2" s="37"/>
      <c r="I2" s="37"/>
      <c r="J2" s="37"/>
    </row>
    <row r="3" spans="1:10" ht="20.25">
      <c r="A3" s="6"/>
      <c r="B3" s="832" t="s">
        <v>549</v>
      </c>
      <c r="C3" s="832"/>
      <c r="D3" s="832"/>
      <c r="E3" s="832"/>
      <c r="F3" s="832"/>
      <c r="G3" s="832"/>
      <c r="H3" s="832"/>
      <c r="I3" s="832"/>
      <c r="J3" s="832"/>
    </row>
    <row r="4" spans="1:10" s="598" customFormat="1" ht="12.75" customHeight="1">
      <c r="A4" s="6"/>
      <c r="B4" s="675"/>
      <c r="C4" s="675"/>
      <c r="D4" s="675"/>
      <c r="E4" s="675"/>
      <c r="F4" s="675"/>
      <c r="G4" s="675"/>
      <c r="H4" s="675"/>
      <c r="I4" s="675"/>
      <c r="J4" s="675"/>
    </row>
    <row r="5" spans="1:10">
      <c r="A5" s="8"/>
      <c r="B5" s="239" t="s">
        <v>0</v>
      </c>
      <c r="C5" s="9" t="s">
        <v>76</v>
      </c>
      <c r="D5" s="11" t="s">
        <v>4</v>
      </c>
      <c r="E5" s="11"/>
      <c r="F5" s="11"/>
      <c r="G5" s="9"/>
      <c r="H5" s="9"/>
      <c r="I5" s="11" t="s">
        <v>68</v>
      </c>
      <c r="J5" s="11"/>
    </row>
    <row r="6" spans="1:10" ht="20.100000000000001" customHeight="1">
      <c r="A6" s="8"/>
      <c r="B6" s="9"/>
      <c r="C6" s="9"/>
      <c r="D6" s="9"/>
      <c r="E6" s="9"/>
      <c r="F6" s="9"/>
      <c r="G6" s="9"/>
      <c r="H6" s="9"/>
      <c r="I6" s="122" t="s">
        <v>77</v>
      </c>
      <c r="J6" s="240" t="s">
        <v>254</v>
      </c>
    </row>
    <row r="7" spans="1:10" ht="20.100000000000001" customHeight="1">
      <c r="A7" s="8"/>
      <c r="B7" s="9"/>
      <c r="C7" s="9"/>
      <c r="D7" s="9"/>
      <c r="E7" s="9"/>
      <c r="F7" s="9"/>
      <c r="G7" s="9"/>
      <c r="H7" s="9"/>
      <c r="I7" s="122" t="s">
        <v>235</v>
      </c>
      <c r="J7" s="241" t="s">
        <v>255</v>
      </c>
    </row>
    <row r="8" spans="1:10" ht="20.100000000000001" customHeight="1">
      <c r="A8" s="8"/>
      <c r="B8" s="9"/>
      <c r="C8" s="9"/>
      <c r="D8" s="9"/>
      <c r="E8" s="9"/>
      <c r="F8" s="9"/>
      <c r="G8" s="9"/>
      <c r="H8" s="9"/>
      <c r="I8" s="122" t="s">
        <v>236</v>
      </c>
      <c r="J8" s="240" t="s">
        <v>162</v>
      </c>
    </row>
    <row r="9" spans="1:10" ht="20.100000000000001" customHeight="1">
      <c r="A9" s="8"/>
      <c r="B9" s="9"/>
      <c r="C9" s="9"/>
      <c r="D9" s="9"/>
      <c r="E9" s="9"/>
      <c r="F9" s="9"/>
      <c r="G9" s="9"/>
      <c r="H9" s="9"/>
      <c r="I9" s="122" t="s">
        <v>78</v>
      </c>
      <c r="J9" s="240"/>
    </row>
    <row r="10" spans="1:10" ht="20.100000000000001" customHeight="1" thickBot="1">
      <c r="A10" s="8"/>
      <c r="B10" s="9"/>
      <c r="C10" s="9"/>
      <c r="D10" s="9"/>
      <c r="E10" s="9"/>
      <c r="F10" s="9"/>
      <c r="G10" s="9"/>
      <c r="H10" s="9"/>
      <c r="I10" s="122" t="s">
        <v>79</v>
      </c>
      <c r="J10" s="423" t="s">
        <v>256</v>
      </c>
    </row>
    <row r="11" spans="1:10">
      <c r="A11" s="6"/>
      <c r="B11" s="859" t="s">
        <v>164</v>
      </c>
      <c r="C11" s="860"/>
      <c r="D11" s="860"/>
      <c r="E11" s="860"/>
      <c r="F11" s="860"/>
      <c r="G11" s="863" t="s">
        <v>80</v>
      </c>
      <c r="H11" s="865" t="s">
        <v>165</v>
      </c>
      <c r="I11" s="860"/>
      <c r="J11" s="866"/>
    </row>
    <row r="12" spans="1:10">
      <c r="A12" s="6"/>
      <c r="B12" s="861"/>
      <c r="C12" s="862"/>
      <c r="D12" s="862"/>
      <c r="E12" s="862"/>
      <c r="F12" s="862"/>
      <c r="G12" s="864"/>
      <c r="H12" s="867"/>
      <c r="I12" s="862"/>
      <c r="J12" s="868"/>
    </row>
    <row r="13" spans="1:10">
      <c r="A13" s="6"/>
      <c r="B13" s="857" t="s">
        <v>81</v>
      </c>
      <c r="C13" s="858"/>
      <c r="D13" s="858"/>
      <c r="E13" s="858"/>
      <c r="F13" s="858"/>
      <c r="G13" s="858"/>
      <c r="H13" s="858"/>
      <c r="I13" s="858"/>
      <c r="J13" s="858"/>
    </row>
    <row r="14" spans="1:10">
      <c r="A14" s="6"/>
      <c r="B14" s="813" t="s">
        <v>82</v>
      </c>
      <c r="C14" s="839"/>
      <c r="D14" s="839"/>
      <c r="E14" s="839"/>
      <c r="F14" s="814"/>
      <c r="G14" s="50">
        <v>41</v>
      </c>
      <c r="H14" s="854">
        <v>18203538.890000001</v>
      </c>
      <c r="I14" s="855"/>
      <c r="J14" s="856"/>
    </row>
    <row r="15" spans="1:10">
      <c r="A15" s="6"/>
      <c r="B15" s="813" t="s">
        <v>83</v>
      </c>
      <c r="C15" s="839"/>
      <c r="D15" s="839"/>
      <c r="E15" s="839"/>
      <c r="F15" s="814"/>
      <c r="G15" s="50">
        <v>106</v>
      </c>
      <c r="H15" s="854">
        <v>53094346.890000001</v>
      </c>
      <c r="I15" s="855"/>
      <c r="J15" s="856"/>
    </row>
    <row r="16" spans="1:10">
      <c r="A16" s="6"/>
      <c r="B16" s="813" t="s">
        <v>84</v>
      </c>
      <c r="C16" s="839"/>
      <c r="D16" s="839"/>
      <c r="E16" s="839"/>
      <c r="F16" s="814"/>
      <c r="G16" s="50">
        <v>11</v>
      </c>
      <c r="H16" s="854">
        <v>3427743.28</v>
      </c>
      <c r="I16" s="855"/>
      <c r="J16" s="856"/>
    </row>
    <row r="17" spans="1:10">
      <c r="A17" s="6"/>
      <c r="B17" s="813" t="s">
        <v>85</v>
      </c>
      <c r="C17" s="839"/>
      <c r="D17" s="839"/>
      <c r="E17" s="839"/>
      <c r="F17" s="814"/>
      <c r="G17" s="50">
        <v>6</v>
      </c>
      <c r="H17" s="854">
        <v>3125073.74</v>
      </c>
      <c r="I17" s="855"/>
      <c r="J17" s="856"/>
    </row>
    <row r="18" spans="1:10">
      <c r="A18" s="8"/>
      <c r="B18" s="813" t="s">
        <v>86</v>
      </c>
      <c r="C18" s="839"/>
      <c r="D18" s="839"/>
      <c r="E18" s="839"/>
      <c r="F18" s="814"/>
      <c r="G18" s="50">
        <v>0</v>
      </c>
      <c r="H18" s="854">
        <v>1955123.23</v>
      </c>
      <c r="I18" s="855"/>
      <c r="J18" s="856"/>
    </row>
    <row r="19" spans="1:10">
      <c r="A19" s="6"/>
      <c r="B19" s="813" t="s">
        <v>87</v>
      </c>
      <c r="C19" s="839"/>
      <c r="D19" s="839"/>
      <c r="E19" s="839"/>
      <c r="F19" s="814"/>
      <c r="G19" s="50">
        <v>0</v>
      </c>
      <c r="H19" s="854">
        <v>515113.47</v>
      </c>
      <c r="I19" s="855"/>
      <c r="J19" s="856"/>
    </row>
    <row r="20" spans="1:10" ht="47.25" customHeight="1">
      <c r="A20" s="6"/>
      <c r="B20" s="843" t="s">
        <v>88</v>
      </c>
      <c r="C20" s="844"/>
      <c r="D20" s="844"/>
      <c r="E20" s="844"/>
      <c r="F20" s="869"/>
      <c r="G20" s="371">
        <v>0</v>
      </c>
      <c r="H20" s="854">
        <v>24063324.5</v>
      </c>
      <c r="I20" s="855"/>
      <c r="J20" s="856"/>
    </row>
    <row r="21" spans="1:10">
      <c r="A21" s="8"/>
      <c r="B21" s="848" t="s">
        <v>89</v>
      </c>
      <c r="C21" s="849"/>
      <c r="D21" s="849"/>
      <c r="E21" s="849"/>
      <c r="F21" s="850"/>
      <c r="G21" s="199">
        <f>SUM(G14:G20)</f>
        <v>164</v>
      </c>
      <c r="H21" s="870">
        <f>SUM(H14:H20)</f>
        <v>104384264</v>
      </c>
      <c r="I21" s="871"/>
      <c r="J21" s="872"/>
    </row>
    <row r="22" spans="1:10">
      <c r="A22" s="6"/>
      <c r="B22" s="857"/>
      <c r="C22" s="858"/>
      <c r="D22" s="858"/>
      <c r="E22" s="858"/>
      <c r="F22" s="858"/>
      <c r="G22" s="858"/>
      <c r="H22" s="858"/>
      <c r="I22" s="858"/>
      <c r="J22" s="858"/>
    </row>
    <row r="23" spans="1:10">
      <c r="A23" s="6"/>
      <c r="B23" s="813" t="s">
        <v>90</v>
      </c>
      <c r="C23" s="839"/>
      <c r="D23" s="839"/>
      <c r="E23" s="839"/>
      <c r="F23" s="839"/>
      <c r="G23" s="525">
        <v>0</v>
      </c>
      <c r="H23" s="840">
        <v>0</v>
      </c>
      <c r="I23" s="841"/>
      <c r="J23" s="842">
        <f>H23+I23</f>
        <v>0</v>
      </c>
    </row>
    <row r="24" spans="1:10">
      <c r="A24" s="6"/>
      <c r="B24" s="813" t="s">
        <v>91</v>
      </c>
      <c r="C24" s="839"/>
      <c r="D24" s="839"/>
      <c r="E24" s="839"/>
      <c r="F24" s="839"/>
      <c r="G24" s="525">
        <v>0</v>
      </c>
      <c r="H24" s="840">
        <v>0</v>
      </c>
      <c r="I24" s="841"/>
      <c r="J24" s="842"/>
    </row>
    <row r="25" spans="1:10" ht="47.25" customHeight="1">
      <c r="A25" s="6"/>
      <c r="B25" s="843" t="s">
        <v>92</v>
      </c>
      <c r="C25" s="844"/>
      <c r="D25" s="844"/>
      <c r="E25" s="844"/>
      <c r="F25" s="844"/>
      <c r="G25" s="663">
        <v>0</v>
      </c>
      <c r="H25" s="845">
        <v>0</v>
      </c>
      <c r="I25" s="846"/>
      <c r="J25" s="847"/>
    </row>
    <row r="26" spans="1:10">
      <c r="A26" s="6"/>
      <c r="B26" s="848" t="s">
        <v>93</v>
      </c>
      <c r="C26" s="849"/>
      <c r="D26" s="849"/>
      <c r="E26" s="849"/>
      <c r="F26" s="850"/>
      <c r="G26" s="144">
        <v>0</v>
      </c>
      <c r="H26" s="851"/>
      <c r="I26" s="852"/>
      <c r="J26" s="853"/>
    </row>
    <row r="27" spans="1:10" ht="15.75" thickBot="1">
      <c r="A27" s="123"/>
      <c r="B27" s="833" t="s">
        <v>94</v>
      </c>
      <c r="C27" s="834"/>
      <c r="D27" s="834"/>
      <c r="E27" s="834"/>
      <c r="F27" s="835"/>
      <c r="G27" s="242">
        <f>G21</f>
        <v>164</v>
      </c>
      <c r="H27" s="836">
        <f>H21+H25</f>
        <v>104384264</v>
      </c>
      <c r="I27" s="837"/>
      <c r="J27" s="838"/>
    </row>
    <row r="28" spans="1:10" ht="15.75" thickBot="1">
      <c r="A28" s="29"/>
      <c r="B28" s="243"/>
      <c r="C28" s="30"/>
      <c r="D28" s="30"/>
      <c r="E28" s="30"/>
      <c r="F28" s="30"/>
      <c r="G28" s="30"/>
      <c r="H28" s="30"/>
      <c r="I28" s="30"/>
      <c r="J28" s="30"/>
    </row>
    <row r="29" spans="1:10">
      <c r="A29" s="1"/>
      <c r="B29" s="1"/>
      <c r="C29" s="1"/>
      <c r="D29" s="1"/>
      <c r="E29" s="1"/>
      <c r="F29" s="1"/>
      <c r="G29" s="1"/>
      <c r="H29" s="1"/>
      <c r="I29" s="1"/>
      <c r="J29" s="1"/>
    </row>
  </sheetData>
  <mergeCells count="32">
    <mergeCell ref="B13:J13"/>
    <mergeCell ref="B11:F12"/>
    <mergeCell ref="G11:G12"/>
    <mergeCell ref="H11:J12"/>
    <mergeCell ref="B22:J22"/>
    <mergeCell ref="B14:F14"/>
    <mergeCell ref="H14:J14"/>
    <mergeCell ref="B15:F15"/>
    <mergeCell ref="H15:J15"/>
    <mergeCell ref="B16:F16"/>
    <mergeCell ref="H16:J16"/>
    <mergeCell ref="H19:J19"/>
    <mergeCell ref="B20:F20"/>
    <mergeCell ref="H20:J20"/>
    <mergeCell ref="B21:F21"/>
    <mergeCell ref="H21:J21"/>
    <mergeCell ref="B3:J3"/>
    <mergeCell ref="B27:F27"/>
    <mergeCell ref="H27:J27"/>
    <mergeCell ref="B24:F24"/>
    <mergeCell ref="H24:J24"/>
    <mergeCell ref="B25:F25"/>
    <mergeCell ref="H25:J25"/>
    <mergeCell ref="B26:F26"/>
    <mergeCell ref="H26:J26"/>
    <mergeCell ref="B23:F23"/>
    <mergeCell ref="H23:J23"/>
    <mergeCell ref="B17:F17"/>
    <mergeCell ref="H17:J17"/>
    <mergeCell ref="B18:F18"/>
    <mergeCell ref="H18:J18"/>
    <mergeCell ref="B19:F19"/>
  </mergeCells>
  <hyperlinks>
    <hyperlink ref="J10" r:id="rId1"/>
  </hyperlinks>
  <pageMargins left="0.7" right="0.7" top="0.75" bottom="0.75" header="0.3" footer="0.3"/>
  <pageSetup paperSize="9" scale="95"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V112"/>
  <sheetViews>
    <sheetView tabSelected="1" topLeftCell="A87" workbookViewId="0">
      <selection activeCell="O108" sqref="O108"/>
    </sheetView>
  </sheetViews>
  <sheetFormatPr defaultRowHeight="15"/>
  <cols>
    <col min="1" max="1" width="13.140625" customWidth="1"/>
  </cols>
  <sheetData>
    <row r="1" spans="1:22">
      <c r="A1" s="490"/>
      <c r="B1" s="490"/>
      <c r="C1" s="490"/>
      <c r="D1" s="490"/>
      <c r="E1" s="490"/>
      <c r="F1" s="490"/>
      <c r="G1" s="490"/>
      <c r="H1" s="490"/>
      <c r="I1" s="490"/>
      <c r="J1" s="490"/>
      <c r="K1" s="490"/>
      <c r="L1" s="490"/>
      <c r="M1" s="490"/>
      <c r="N1" s="490"/>
      <c r="O1" s="490"/>
      <c r="P1" s="490"/>
      <c r="Q1" s="490"/>
      <c r="R1" s="490"/>
      <c r="S1" s="490"/>
      <c r="T1" s="490"/>
      <c r="U1" s="490"/>
      <c r="V1" s="490"/>
    </row>
    <row r="2" spans="1:22" ht="15.75">
      <c r="A2" s="261"/>
      <c r="B2" s="262" t="s">
        <v>273</v>
      </c>
      <c r="C2" s="263"/>
      <c r="D2" s="261"/>
      <c r="E2" s="261"/>
      <c r="F2" s="261"/>
      <c r="G2" s="261"/>
      <c r="H2" s="261"/>
      <c r="I2" s="261"/>
      <c r="J2" s="261"/>
      <c r="K2" s="261"/>
      <c r="L2" s="261"/>
      <c r="M2" s="261"/>
      <c r="N2" s="261"/>
      <c r="O2" s="261"/>
      <c r="P2" s="261"/>
      <c r="Q2" s="261"/>
      <c r="R2" s="261"/>
      <c r="S2" s="261"/>
      <c r="T2" s="261"/>
      <c r="U2" s="261"/>
      <c r="V2" s="261"/>
    </row>
    <row r="3" spans="1:22">
      <c r="A3" s="261"/>
      <c r="B3" s="261"/>
      <c r="C3" s="261"/>
      <c r="D3" s="261"/>
      <c r="E3" s="261"/>
      <c r="F3" s="261"/>
      <c r="G3" s="261"/>
      <c r="H3" s="261"/>
      <c r="I3" s="261"/>
      <c r="J3" s="261"/>
      <c r="K3" s="261"/>
      <c r="L3" s="261"/>
      <c r="M3" s="261"/>
      <c r="N3" s="261"/>
      <c r="O3" s="261"/>
      <c r="P3" s="261"/>
      <c r="Q3" s="261"/>
      <c r="R3" s="261"/>
      <c r="S3" s="261"/>
      <c r="T3" s="261"/>
      <c r="U3" s="261"/>
      <c r="V3" s="261"/>
    </row>
    <row r="4" spans="1:22">
      <c r="A4" s="261"/>
      <c r="B4" s="261"/>
      <c r="C4" s="261"/>
      <c r="D4" s="261"/>
      <c r="E4" s="264" t="s">
        <v>243</v>
      </c>
      <c r="F4" s="261"/>
      <c r="G4" s="261"/>
      <c r="H4" s="261"/>
      <c r="I4" s="261"/>
      <c r="J4" s="261"/>
      <c r="K4" s="261"/>
      <c r="L4" s="261"/>
      <c r="M4" s="261"/>
      <c r="N4" s="261"/>
      <c r="O4" s="261"/>
      <c r="P4" s="261"/>
      <c r="Q4" s="261"/>
      <c r="R4" s="261"/>
      <c r="S4" s="261"/>
      <c r="T4" s="261"/>
      <c r="U4" s="261"/>
      <c r="V4" s="261"/>
    </row>
    <row r="5" spans="1:22">
      <c r="A5" s="261"/>
      <c r="B5" s="261"/>
      <c r="C5" s="264"/>
      <c r="D5" s="261"/>
      <c r="E5" s="265" t="s">
        <v>247</v>
      </c>
      <c r="F5" s="261"/>
      <c r="G5" s="261"/>
      <c r="H5" s="261"/>
      <c r="I5" s="261"/>
      <c r="J5" s="261"/>
      <c r="K5" s="261"/>
      <c r="L5" s="261"/>
      <c r="M5" s="261"/>
      <c r="N5" s="261"/>
      <c r="O5" s="261"/>
      <c r="P5" s="261"/>
      <c r="Q5" s="261"/>
      <c r="R5" s="261"/>
      <c r="S5" s="261"/>
      <c r="T5" s="261"/>
      <c r="U5" s="261"/>
      <c r="V5" s="261"/>
    </row>
    <row r="6" spans="1:22">
      <c r="A6" s="261"/>
      <c r="B6" s="261"/>
      <c r="C6" s="261"/>
      <c r="D6" s="266"/>
      <c r="E6" s="261"/>
      <c r="F6" s="261"/>
      <c r="G6" s="261"/>
      <c r="H6" s="261"/>
      <c r="I6" s="261"/>
      <c r="J6" s="261"/>
      <c r="K6" s="261"/>
      <c r="L6" s="261"/>
      <c r="M6" s="261"/>
      <c r="N6" s="261"/>
      <c r="O6" s="261"/>
      <c r="P6" s="261"/>
      <c r="Q6" s="261"/>
      <c r="R6" s="261"/>
      <c r="S6" s="261"/>
      <c r="T6" s="261"/>
      <c r="U6" s="261"/>
      <c r="V6" s="261"/>
    </row>
    <row r="7" spans="1:22">
      <c r="A7" s="267" t="s">
        <v>182</v>
      </c>
      <c r="B7" s="120" t="s">
        <v>4</v>
      </c>
      <c r="C7" s="120"/>
      <c r="D7" s="266"/>
      <c r="E7" s="266"/>
      <c r="F7" s="121"/>
      <c r="G7" s="121"/>
      <c r="H7" s="261"/>
      <c r="I7" s="261"/>
      <c r="J7" s="261"/>
      <c r="K7" s="261"/>
      <c r="L7" s="121"/>
      <c r="M7" s="121"/>
      <c r="N7" s="120" t="s">
        <v>68</v>
      </c>
      <c r="O7" s="120"/>
      <c r="P7" s="120"/>
      <c r="Q7" s="268"/>
      <c r="R7" s="261"/>
      <c r="S7" s="261"/>
      <c r="T7" s="261"/>
      <c r="U7" s="261"/>
      <c r="V7" s="261"/>
    </row>
    <row r="8" spans="1:22">
      <c r="A8" s="121"/>
      <c r="B8" s="121"/>
      <c r="C8" s="121"/>
      <c r="D8" s="266"/>
      <c r="E8" s="121"/>
      <c r="F8" s="121"/>
      <c r="G8" s="121"/>
      <c r="H8" s="261"/>
      <c r="I8" s="261"/>
      <c r="J8" s="261"/>
      <c r="K8" s="261"/>
      <c r="L8" s="121"/>
      <c r="M8" s="121"/>
      <c r="N8" s="121"/>
      <c r="O8" s="121"/>
      <c r="P8" s="121"/>
      <c r="Q8" s="121"/>
      <c r="R8" s="261"/>
      <c r="S8" s="261"/>
      <c r="T8" s="261"/>
      <c r="U8" s="261"/>
      <c r="V8" s="261"/>
    </row>
    <row r="9" spans="1:22">
      <c r="A9" s="261"/>
      <c r="B9" s="121"/>
      <c r="C9" s="121"/>
      <c r="D9" s="121"/>
      <c r="E9" s="121"/>
      <c r="F9" s="121"/>
      <c r="G9" s="121"/>
      <c r="H9" s="261"/>
      <c r="I9" s="261"/>
      <c r="J9" s="261"/>
      <c r="K9" s="261"/>
      <c r="L9" s="121"/>
      <c r="M9" s="121"/>
      <c r="N9" s="121" t="s">
        <v>69</v>
      </c>
      <c r="O9" s="912" t="s">
        <v>254</v>
      </c>
      <c r="P9" s="912"/>
      <c r="Q9" s="912"/>
      <c r="R9" s="261"/>
      <c r="S9" s="261"/>
      <c r="T9" s="261"/>
      <c r="U9" s="261"/>
      <c r="V9" s="261"/>
    </row>
    <row r="10" spans="1:22">
      <c r="A10" s="261"/>
      <c r="B10" s="121"/>
      <c r="C10" s="121"/>
      <c r="D10" s="121"/>
      <c r="E10" s="121"/>
      <c r="F10" s="121"/>
      <c r="G10" s="121"/>
      <c r="H10" s="261"/>
      <c r="I10" s="261"/>
      <c r="J10" s="261"/>
      <c r="K10" s="261"/>
      <c r="L10" s="261"/>
      <c r="M10" s="121"/>
      <c r="N10" s="121" t="s">
        <v>70</v>
      </c>
      <c r="O10" s="913" t="s">
        <v>255</v>
      </c>
      <c r="P10" s="913"/>
      <c r="Q10" s="913"/>
      <c r="R10" s="261"/>
      <c r="S10" s="261"/>
      <c r="T10" s="261"/>
      <c r="U10" s="261"/>
      <c r="V10" s="261"/>
    </row>
    <row r="11" spans="1:22">
      <c r="A11" s="261"/>
      <c r="B11" s="121"/>
      <c r="C11" s="121"/>
      <c r="D11" s="121"/>
      <c r="E11" s="121"/>
      <c r="F11" s="121"/>
      <c r="G11" s="121"/>
      <c r="H11" s="261"/>
      <c r="I11" s="261"/>
      <c r="J11" s="261"/>
      <c r="K11" s="261"/>
      <c r="L11" s="261"/>
      <c r="M11" s="121"/>
      <c r="N11" s="121" t="s">
        <v>71</v>
      </c>
      <c r="O11" s="913"/>
      <c r="P11" s="913"/>
      <c r="Q11" s="913"/>
      <c r="R11" s="261"/>
      <c r="S11" s="261"/>
      <c r="T11" s="261"/>
      <c r="U11" s="261"/>
      <c r="V11" s="261"/>
    </row>
    <row r="12" spans="1:22">
      <c r="A12" s="261"/>
      <c r="B12" s="121"/>
      <c r="C12" s="121"/>
      <c r="D12" s="121"/>
      <c r="E12" s="121"/>
      <c r="F12" s="121"/>
      <c r="G12" s="121"/>
      <c r="H12" s="261"/>
      <c r="I12" s="261"/>
      <c r="J12" s="261"/>
      <c r="K12" s="261"/>
      <c r="L12" s="261"/>
      <c r="M12" s="121"/>
      <c r="N12" s="121" t="s">
        <v>72</v>
      </c>
      <c r="O12" s="914" t="s">
        <v>256</v>
      </c>
      <c r="P12" s="914"/>
      <c r="Q12" s="914"/>
      <c r="R12" s="261"/>
      <c r="S12" s="261"/>
      <c r="T12" s="261"/>
      <c r="U12" s="261"/>
      <c r="V12" s="261"/>
    </row>
    <row r="13" spans="1:22" ht="15.75" thickBot="1">
      <c r="A13" s="121" t="s">
        <v>183</v>
      </c>
      <c r="B13" s="261"/>
      <c r="C13" s="261"/>
      <c r="D13" s="261"/>
      <c r="E13" s="261"/>
      <c r="F13" s="261"/>
      <c r="G13" s="261"/>
      <c r="H13" s="261"/>
      <c r="I13" s="261"/>
      <c r="J13" s="261"/>
      <c r="K13" s="261"/>
      <c r="L13" s="261"/>
      <c r="M13" s="261"/>
      <c r="N13" s="261"/>
      <c r="O13" s="261"/>
      <c r="P13" s="261"/>
      <c r="Q13" s="261"/>
      <c r="R13" s="261"/>
      <c r="S13" s="261"/>
      <c r="T13" s="261"/>
      <c r="U13" s="261"/>
      <c r="V13" s="261"/>
    </row>
    <row r="14" spans="1:22">
      <c r="A14" s="915" t="s">
        <v>184</v>
      </c>
      <c r="B14" s="918" t="s">
        <v>75</v>
      </c>
      <c r="C14" s="921" t="s">
        <v>15</v>
      </c>
      <c r="D14" s="922"/>
      <c r="E14" s="922"/>
      <c r="F14" s="923"/>
      <c r="G14" s="927" t="s">
        <v>185</v>
      </c>
      <c r="H14" s="928"/>
      <c r="I14" s="928"/>
      <c r="J14" s="928"/>
      <c r="K14" s="928"/>
      <c r="L14" s="928"/>
      <c r="M14" s="928"/>
      <c r="N14" s="929"/>
      <c r="O14" s="927" t="s">
        <v>186</v>
      </c>
      <c r="P14" s="928"/>
      <c r="Q14" s="928"/>
      <c r="R14" s="928"/>
      <c r="S14" s="928"/>
      <c r="T14" s="928"/>
      <c r="U14" s="928"/>
      <c r="V14" s="929"/>
    </row>
    <row r="15" spans="1:22">
      <c r="A15" s="916"/>
      <c r="B15" s="919"/>
      <c r="C15" s="924"/>
      <c r="D15" s="925"/>
      <c r="E15" s="925"/>
      <c r="F15" s="926"/>
      <c r="G15" s="911" t="s">
        <v>187</v>
      </c>
      <c r="H15" s="904"/>
      <c r="I15" s="904"/>
      <c r="J15" s="904"/>
      <c r="K15" s="904" t="s">
        <v>188</v>
      </c>
      <c r="L15" s="904"/>
      <c r="M15" s="904"/>
      <c r="N15" s="905"/>
      <c r="O15" s="911" t="s">
        <v>187</v>
      </c>
      <c r="P15" s="904"/>
      <c r="Q15" s="904"/>
      <c r="R15" s="904"/>
      <c r="S15" s="904" t="s">
        <v>188</v>
      </c>
      <c r="T15" s="904"/>
      <c r="U15" s="904"/>
      <c r="V15" s="905"/>
    </row>
    <row r="16" spans="1:22">
      <c r="A16" s="916"/>
      <c r="B16" s="919"/>
      <c r="C16" s="911" t="s">
        <v>189</v>
      </c>
      <c r="D16" s="904"/>
      <c r="E16" s="904" t="s">
        <v>190</v>
      </c>
      <c r="F16" s="904"/>
      <c r="G16" s="911" t="s">
        <v>189</v>
      </c>
      <c r="H16" s="904"/>
      <c r="I16" s="904" t="s">
        <v>190</v>
      </c>
      <c r="J16" s="904"/>
      <c r="K16" s="904" t="s">
        <v>189</v>
      </c>
      <c r="L16" s="904"/>
      <c r="M16" s="904" t="s">
        <v>190</v>
      </c>
      <c r="N16" s="905"/>
      <c r="O16" s="911" t="s">
        <v>189</v>
      </c>
      <c r="P16" s="904"/>
      <c r="Q16" s="904" t="s">
        <v>190</v>
      </c>
      <c r="R16" s="904"/>
      <c r="S16" s="904" t="s">
        <v>189</v>
      </c>
      <c r="T16" s="904"/>
      <c r="U16" s="904" t="s">
        <v>190</v>
      </c>
      <c r="V16" s="905"/>
    </row>
    <row r="17" spans="1:22" ht="15.75" thickBot="1">
      <c r="A17" s="917"/>
      <c r="B17" s="920"/>
      <c r="C17" s="269" t="s">
        <v>191</v>
      </c>
      <c r="D17" s="270" t="s">
        <v>192</v>
      </c>
      <c r="E17" s="270" t="s">
        <v>191</v>
      </c>
      <c r="F17" s="270" t="s">
        <v>192</v>
      </c>
      <c r="G17" s="269" t="s">
        <v>191</v>
      </c>
      <c r="H17" s="270" t="s">
        <v>192</v>
      </c>
      <c r="I17" s="270" t="s">
        <v>191</v>
      </c>
      <c r="J17" s="270" t="s">
        <v>192</v>
      </c>
      <c r="K17" s="270" t="s">
        <v>191</v>
      </c>
      <c r="L17" s="270" t="s">
        <v>192</v>
      </c>
      <c r="M17" s="270" t="s">
        <v>191</v>
      </c>
      <c r="N17" s="271" t="s">
        <v>192</v>
      </c>
      <c r="O17" s="269" t="s">
        <v>191</v>
      </c>
      <c r="P17" s="270" t="s">
        <v>192</v>
      </c>
      <c r="Q17" s="270" t="s">
        <v>191</v>
      </c>
      <c r="R17" s="270" t="s">
        <v>192</v>
      </c>
      <c r="S17" s="270" t="s">
        <v>191</v>
      </c>
      <c r="T17" s="270" t="s">
        <v>192</v>
      </c>
      <c r="U17" s="270" t="s">
        <v>191</v>
      </c>
      <c r="V17" s="271" t="s">
        <v>192</v>
      </c>
    </row>
    <row r="18" spans="1:22" ht="15.75" thickBot="1">
      <c r="A18" s="295" t="s">
        <v>3</v>
      </c>
      <c r="B18" s="293">
        <v>20</v>
      </c>
      <c r="C18" s="293">
        <v>0</v>
      </c>
      <c r="D18" s="293">
        <v>0</v>
      </c>
      <c r="E18" s="293">
        <v>0</v>
      </c>
      <c r="F18" s="293">
        <v>0</v>
      </c>
      <c r="G18" s="293">
        <v>0</v>
      </c>
      <c r="H18" s="293">
        <v>0</v>
      </c>
      <c r="I18" s="293">
        <v>0</v>
      </c>
      <c r="J18" s="293">
        <v>0</v>
      </c>
      <c r="K18" s="293">
        <v>0</v>
      </c>
      <c r="L18" s="293">
        <v>0</v>
      </c>
      <c r="M18" s="293">
        <v>0</v>
      </c>
      <c r="N18" s="293">
        <v>0</v>
      </c>
      <c r="O18" s="294">
        <v>18</v>
      </c>
      <c r="P18" s="294">
        <v>2680</v>
      </c>
      <c r="Q18" s="294">
        <v>2</v>
      </c>
      <c r="R18" s="294">
        <v>731</v>
      </c>
      <c r="S18" s="294">
        <v>0</v>
      </c>
      <c r="T18" s="294">
        <v>0</v>
      </c>
      <c r="U18" s="294">
        <v>0</v>
      </c>
      <c r="V18" s="294">
        <v>0</v>
      </c>
    </row>
    <row r="19" spans="1:22" ht="15.75" thickBot="1">
      <c r="A19" s="295" t="s">
        <v>5</v>
      </c>
      <c r="B19" s="293">
        <v>2</v>
      </c>
      <c r="C19" s="293">
        <v>0</v>
      </c>
      <c r="D19" s="293">
        <v>0</v>
      </c>
      <c r="E19" s="293">
        <v>0</v>
      </c>
      <c r="F19" s="293">
        <v>0</v>
      </c>
      <c r="G19" s="293">
        <v>0</v>
      </c>
      <c r="H19" s="293">
        <v>0</v>
      </c>
      <c r="I19" s="293">
        <v>0</v>
      </c>
      <c r="J19" s="293">
        <v>0</v>
      </c>
      <c r="K19" s="293">
        <v>0</v>
      </c>
      <c r="L19" s="293">
        <v>0</v>
      </c>
      <c r="M19" s="293">
        <v>0</v>
      </c>
      <c r="N19" s="293">
        <v>0</v>
      </c>
      <c r="O19" s="294">
        <v>2</v>
      </c>
      <c r="P19" s="294">
        <v>89</v>
      </c>
      <c r="Q19" s="294">
        <v>0</v>
      </c>
      <c r="R19" s="294">
        <v>0</v>
      </c>
      <c r="S19" s="294">
        <v>0</v>
      </c>
      <c r="T19" s="294">
        <v>0</v>
      </c>
      <c r="U19" s="294">
        <v>0</v>
      </c>
      <c r="V19" s="294">
        <v>0</v>
      </c>
    </row>
    <row r="20" spans="1:22" ht="17.25" customHeight="1" thickBot="1">
      <c r="A20" s="295" t="s">
        <v>6</v>
      </c>
      <c r="B20" s="293" t="s">
        <v>257</v>
      </c>
      <c r="C20" s="293">
        <v>0</v>
      </c>
      <c r="D20" s="293">
        <v>0</v>
      </c>
      <c r="E20" s="293">
        <v>0</v>
      </c>
      <c r="F20" s="293">
        <v>0</v>
      </c>
      <c r="G20" s="293">
        <v>0</v>
      </c>
      <c r="H20" s="293">
        <v>0</v>
      </c>
      <c r="I20" s="293">
        <v>0</v>
      </c>
      <c r="J20" s="293">
        <v>0</v>
      </c>
      <c r="K20" s="293">
        <v>0</v>
      </c>
      <c r="L20" s="293">
        <v>0</v>
      </c>
      <c r="M20" s="293">
        <v>0</v>
      </c>
      <c r="N20" s="293">
        <v>0</v>
      </c>
      <c r="O20" s="294">
        <v>0</v>
      </c>
      <c r="P20" s="294">
        <v>0</v>
      </c>
      <c r="Q20" s="294">
        <v>0</v>
      </c>
      <c r="R20" s="294">
        <v>0</v>
      </c>
      <c r="S20" s="294">
        <v>0</v>
      </c>
      <c r="T20" s="294">
        <v>0</v>
      </c>
      <c r="U20" s="294">
        <v>0</v>
      </c>
      <c r="V20" s="294">
        <v>0</v>
      </c>
    </row>
    <row r="21" spans="1:22" ht="15.75" thickBot="1">
      <c r="A21" s="295" t="s">
        <v>7</v>
      </c>
      <c r="B21" s="293">
        <v>1</v>
      </c>
      <c r="C21" s="293">
        <v>0</v>
      </c>
      <c r="D21" s="293">
        <v>0</v>
      </c>
      <c r="E21" s="293">
        <v>0</v>
      </c>
      <c r="F21" s="293">
        <v>0</v>
      </c>
      <c r="G21" s="293">
        <v>0</v>
      </c>
      <c r="H21" s="293">
        <v>0</v>
      </c>
      <c r="I21" s="293">
        <v>0</v>
      </c>
      <c r="J21" s="293">
        <v>0</v>
      </c>
      <c r="K21" s="293">
        <v>0</v>
      </c>
      <c r="L21" s="293">
        <v>0</v>
      </c>
      <c r="M21" s="293">
        <v>0</v>
      </c>
      <c r="N21" s="293">
        <v>0</v>
      </c>
      <c r="O21" s="294">
        <v>1</v>
      </c>
      <c r="P21" s="294">
        <v>260</v>
      </c>
      <c r="Q21" s="294"/>
      <c r="R21" s="294"/>
      <c r="S21" s="294">
        <v>0</v>
      </c>
      <c r="T21" s="294">
        <v>0</v>
      </c>
      <c r="U21" s="294">
        <v>0</v>
      </c>
      <c r="V21" s="294">
        <v>0</v>
      </c>
    </row>
    <row r="22" spans="1:22" ht="15.75" thickBot="1">
      <c r="A22" s="295" t="s">
        <v>8</v>
      </c>
      <c r="B22" s="293">
        <v>25</v>
      </c>
      <c r="C22" s="293">
        <v>0</v>
      </c>
      <c r="D22" s="293">
        <v>0</v>
      </c>
      <c r="E22" s="293">
        <v>0</v>
      </c>
      <c r="F22" s="293">
        <v>0</v>
      </c>
      <c r="G22" s="293">
        <v>0</v>
      </c>
      <c r="H22" s="293">
        <v>0</v>
      </c>
      <c r="I22" s="293">
        <v>0</v>
      </c>
      <c r="J22" s="293">
        <v>0</v>
      </c>
      <c r="K22" s="293">
        <v>0</v>
      </c>
      <c r="L22" s="293">
        <v>0</v>
      </c>
      <c r="M22" s="293">
        <v>0</v>
      </c>
      <c r="N22" s="293">
        <v>0</v>
      </c>
      <c r="O22" s="294">
        <v>22</v>
      </c>
      <c r="P22" s="294">
        <v>2288</v>
      </c>
      <c r="Q22" s="294">
        <v>3</v>
      </c>
      <c r="R22" s="294">
        <v>399</v>
      </c>
      <c r="S22" s="294">
        <v>0</v>
      </c>
      <c r="T22" s="294">
        <v>0</v>
      </c>
      <c r="U22" s="294">
        <v>0</v>
      </c>
      <c r="V22" s="294">
        <v>0</v>
      </c>
    </row>
    <row r="23" spans="1:22" ht="15.75" thickBot="1">
      <c r="A23" s="295" t="s">
        <v>9</v>
      </c>
      <c r="B23" s="293">
        <v>5</v>
      </c>
      <c r="C23" s="293">
        <v>0</v>
      </c>
      <c r="D23" s="293">
        <v>0</v>
      </c>
      <c r="E23" s="293">
        <v>0</v>
      </c>
      <c r="F23" s="293">
        <v>0</v>
      </c>
      <c r="G23" s="293">
        <v>0</v>
      </c>
      <c r="H23" s="293">
        <v>0</v>
      </c>
      <c r="I23" s="293">
        <v>0</v>
      </c>
      <c r="J23" s="293">
        <v>0</v>
      </c>
      <c r="K23" s="293">
        <v>0</v>
      </c>
      <c r="L23" s="293">
        <v>0</v>
      </c>
      <c r="M23" s="293">
        <v>0</v>
      </c>
      <c r="N23" s="293">
        <v>0</v>
      </c>
      <c r="O23" s="294">
        <v>5</v>
      </c>
      <c r="P23" s="294">
        <v>472</v>
      </c>
      <c r="Q23" s="294">
        <v>0</v>
      </c>
      <c r="R23" s="294">
        <v>0</v>
      </c>
      <c r="S23" s="294">
        <v>0</v>
      </c>
      <c r="T23" s="294">
        <v>0</v>
      </c>
      <c r="U23" s="294">
        <v>0</v>
      </c>
      <c r="V23" s="294">
        <v>0</v>
      </c>
    </row>
    <row r="24" spans="1:22" ht="15.75" thickBot="1">
      <c r="A24" s="295" t="s">
        <v>10</v>
      </c>
      <c r="B24" s="293">
        <v>8</v>
      </c>
      <c r="C24" s="293">
        <v>0</v>
      </c>
      <c r="D24" s="293">
        <v>0</v>
      </c>
      <c r="E24" s="293">
        <v>0</v>
      </c>
      <c r="F24" s="293">
        <v>0</v>
      </c>
      <c r="G24" s="293">
        <v>0</v>
      </c>
      <c r="H24" s="293">
        <v>0</v>
      </c>
      <c r="I24" s="293">
        <v>0</v>
      </c>
      <c r="J24" s="293">
        <v>0</v>
      </c>
      <c r="K24" s="293">
        <v>0</v>
      </c>
      <c r="L24" s="293">
        <v>0</v>
      </c>
      <c r="M24" s="293">
        <v>0</v>
      </c>
      <c r="N24" s="293">
        <v>0</v>
      </c>
      <c r="O24" s="294">
        <v>6</v>
      </c>
      <c r="P24" s="294">
        <v>445</v>
      </c>
      <c r="Q24" s="294">
        <v>2</v>
      </c>
      <c r="R24" s="294">
        <v>277</v>
      </c>
      <c r="S24" s="294">
        <v>0</v>
      </c>
      <c r="T24" s="294">
        <v>0</v>
      </c>
      <c r="U24" s="294">
        <v>0</v>
      </c>
      <c r="V24" s="294">
        <v>0</v>
      </c>
    </row>
    <row r="25" spans="1:22" ht="17.25" customHeight="1" thickBot="1">
      <c r="A25" s="295" t="s">
        <v>11</v>
      </c>
      <c r="B25" s="293">
        <v>9</v>
      </c>
      <c r="C25" s="293">
        <v>0</v>
      </c>
      <c r="D25" s="293">
        <v>0</v>
      </c>
      <c r="E25" s="293">
        <v>0</v>
      </c>
      <c r="F25" s="293">
        <v>0</v>
      </c>
      <c r="G25" s="293">
        <v>0</v>
      </c>
      <c r="H25" s="293">
        <v>0</v>
      </c>
      <c r="I25" s="293">
        <v>0</v>
      </c>
      <c r="J25" s="293">
        <v>0</v>
      </c>
      <c r="K25" s="293">
        <v>0</v>
      </c>
      <c r="L25" s="293">
        <v>0</v>
      </c>
      <c r="M25" s="293">
        <v>0</v>
      </c>
      <c r="N25" s="293">
        <v>0</v>
      </c>
      <c r="O25" s="294">
        <v>9</v>
      </c>
      <c r="P25" s="294">
        <v>8738</v>
      </c>
      <c r="Q25" s="294">
        <v>0</v>
      </c>
      <c r="R25" s="294">
        <v>0</v>
      </c>
      <c r="S25" s="294">
        <v>0</v>
      </c>
      <c r="T25" s="294">
        <v>0</v>
      </c>
      <c r="U25" s="294">
        <v>0</v>
      </c>
      <c r="V25" s="294">
        <v>0</v>
      </c>
    </row>
    <row r="26" spans="1:22" ht="15.75" thickBot="1">
      <c r="A26" s="295" t="s">
        <v>233</v>
      </c>
      <c r="B26" s="293">
        <v>18</v>
      </c>
      <c r="C26" s="293">
        <v>0</v>
      </c>
      <c r="D26" s="293">
        <v>0</v>
      </c>
      <c r="E26" s="293">
        <v>0</v>
      </c>
      <c r="F26" s="293">
        <v>0</v>
      </c>
      <c r="G26" s="293">
        <v>0</v>
      </c>
      <c r="H26" s="293">
        <v>0</v>
      </c>
      <c r="I26" s="293">
        <v>0</v>
      </c>
      <c r="J26" s="293">
        <v>0</v>
      </c>
      <c r="K26" s="293">
        <v>0</v>
      </c>
      <c r="L26" s="293">
        <v>0</v>
      </c>
      <c r="M26" s="293">
        <v>0</v>
      </c>
      <c r="N26" s="293">
        <v>0</v>
      </c>
      <c r="O26" s="294">
        <v>13</v>
      </c>
      <c r="P26" s="294">
        <v>1934</v>
      </c>
      <c r="Q26" s="294">
        <v>5</v>
      </c>
      <c r="R26" s="294">
        <v>937</v>
      </c>
      <c r="S26" s="294">
        <v>0</v>
      </c>
      <c r="T26" s="294">
        <v>0</v>
      </c>
      <c r="U26" s="294">
        <v>0</v>
      </c>
      <c r="V26" s="294">
        <v>0</v>
      </c>
    </row>
    <row r="27" spans="1:22" ht="15.75" thickBot="1">
      <c r="A27" s="295" t="s">
        <v>13</v>
      </c>
      <c r="B27" s="293">
        <v>7</v>
      </c>
      <c r="C27" s="293">
        <v>0</v>
      </c>
      <c r="D27" s="293">
        <v>0</v>
      </c>
      <c r="E27" s="293">
        <v>0</v>
      </c>
      <c r="F27" s="293">
        <v>0</v>
      </c>
      <c r="G27" s="293">
        <v>0</v>
      </c>
      <c r="H27" s="293">
        <v>0</v>
      </c>
      <c r="I27" s="293">
        <v>0</v>
      </c>
      <c r="J27" s="293">
        <v>0</v>
      </c>
      <c r="K27" s="293">
        <v>0</v>
      </c>
      <c r="L27" s="293">
        <v>0</v>
      </c>
      <c r="M27" s="293">
        <v>0</v>
      </c>
      <c r="N27" s="293">
        <v>0</v>
      </c>
      <c r="O27" s="294">
        <v>6</v>
      </c>
      <c r="P27" s="294">
        <v>1134</v>
      </c>
      <c r="Q27" s="294">
        <v>1</v>
      </c>
      <c r="R27" s="294">
        <v>420</v>
      </c>
      <c r="S27" s="294">
        <v>0</v>
      </c>
      <c r="T27" s="294">
        <v>0</v>
      </c>
      <c r="U27" s="294">
        <v>0</v>
      </c>
      <c r="V27" s="294">
        <v>0</v>
      </c>
    </row>
    <row r="28" spans="1:22" ht="15.75" thickBot="1">
      <c r="A28" s="295" t="s">
        <v>14</v>
      </c>
      <c r="B28" s="293">
        <v>11</v>
      </c>
      <c r="C28" s="293">
        <v>0</v>
      </c>
      <c r="D28" s="293">
        <v>0</v>
      </c>
      <c r="E28" s="293">
        <v>0</v>
      </c>
      <c r="F28" s="293">
        <v>0</v>
      </c>
      <c r="G28" s="293">
        <v>0</v>
      </c>
      <c r="H28" s="293">
        <v>0</v>
      </c>
      <c r="I28" s="293">
        <v>0</v>
      </c>
      <c r="J28" s="293">
        <v>0</v>
      </c>
      <c r="K28" s="293">
        <v>0</v>
      </c>
      <c r="L28" s="293">
        <v>0</v>
      </c>
      <c r="M28" s="293">
        <v>0</v>
      </c>
      <c r="N28" s="293">
        <v>0</v>
      </c>
      <c r="O28" s="294">
        <v>9</v>
      </c>
      <c r="P28" s="294">
        <v>1061</v>
      </c>
      <c r="Q28" s="294">
        <v>2</v>
      </c>
      <c r="R28" s="294">
        <v>146</v>
      </c>
      <c r="S28" s="294">
        <v>0</v>
      </c>
      <c r="T28" s="294">
        <v>0</v>
      </c>
      <c r="U28" s="294">
        <v>0</v>
      </c>
      <c r="V28" s="294">
        <v>0</v>
      </c>
    </row>
    <row r="29" spans="1:22" ht="15.75" thickBot="1">
      <c r="A29" s="428" t="s">
        <v>2</v>
      </c>
      <c r="B29" s="429">
        <f>SUM(B18:B28)</f>
        <v>106</v>
      </c>
      <c r="C29" s="429">
        <f>C18+C19+C20+C21+C22+C23+C24+C25+C26+C27+C28</f>
        <v>0</v>
      </c>
      <c r="D29" s="429">
        <f t="shared" ref="D29:V29" si="0">D18+D19+D20+D21+D22+D23+D24+D25+D26+D27+D28</f>
        <v>0</v>
      </c>
      <c r="E29" s="429">
        <f t="shared" si="0"/>
        <v>0</v>
      </c>
      <c r="F29" s="429">
        <f t="shared" si="0"/>
        <v>0</v>
      </c>
      <c r="G29" s="429">
        <f>SUM(G18:G28)</f>
        <v>0</v>
      </c>
      <c r="H29" s="429">
        <f>SUM(H18:H28)</f>
        <v>0</v>
      </c>
      <c r="I29" s="429">
        <f>SUM(I18:I28)</f>
        <v>0</v>
      </c>
      <c r="J29" s="429">
        <f>SUM(J18:J28)</f>
        <v>0</v>
      </c>
      <c r="K29" s="429">
        <f t="shared" si="0"/>
        <v>0</v>
      </c>
      <c r="L29" s="429">
        <f t="shared" si="0"/>
        <v>0</v>
      </c>
      <c r="M29" s="429">
        <f t="shared" si="0"/>
        <v>0</v>
      </c>
      <c r="N29" s="429">
        <f t="shared" si="0"/>
        <v>0</v>
      </c>
      <c r="O29" s="429">
        <f>SUM(O18:O28)</f>
        <v>91</v>
      </c>
      <c r="P29" s="429">
        <f t="shared" ref="O29:T29" si="1">SUM(P18:P28)</f>
        <v>19101</v>
      </c>
      <c r="Q29" s="429">
        <f>SUM(Q18:Q28)</f>
        <v>15</v>
      </c>
      <c r="R29" s="429">
        <f t="shared" si="1"/>
        <v>2910</v>
      </c>
      <c r="S29" s="429">
        <f t="shared" si="1"/>
        <v>0</v>
      </c>
      <c r="T29" s="429">
        <f t="shared" si="1"/>
        <v>0</v>
      </c>
      <c r="U29" s="429">
        <f t="shared" si="0"/>
        <v>0</v>
      </c>
      <c r="V29" s="429">
        <f t="shared" si="0"/>
        <v>0</v>
      </c>
    </row>
    <row r="30" spans="1:22">
      <c r="A30" s="900" t="s">
        <v>246</v>
      </c>
      <c r="B30" s="900"/>
      <c r="C30" s="900"/>
      <c r="D30" s="900"/>
      <c r="E30" s="900"/>
      <c r="F30" s="900"/>
      <c r="G30" s="900"/>
      <c r="H30" s="900"/>
      <c r="I30" s="900"/>
      <c r="J30" s="900"/>
      <c r="K30" s="900"/>
      <c r="L30" s="900"/>
      <c r="M30" s="900"/>
      <c r="N30" s="261"/>
      <c r="O30" s="261"/>
      <c r="P30" s="261"/>
      <c r="Q30" s="261"/>
      <c r="R30" s="261"/>
      <c r="S30" s="261"/>
      <c r="T30" s="261"/>
      <c r="U30" s="261"/>
      <c r="V30" s="261"/>
    </row>
    <row r="31" spans="1:22">
      <c r="A31" s="261"/>
      <c r="B31" s="261"/>
      <c r="C31" s="261"/>
      <c r="D31" s="261"/>
      <c r="E31" s="261"/>
      <c r="F31" s="261"/>
      <c r="G31" s="261"/>
      <c r="H31" s="261"/>
      <c r="I31" s="261"/>
      <c r="J31" s="261"/>
      <c r="K31" s="261"/>
      <c r="L31" s="261"/>
      <c r="M31" s="261"/>
      <c r="N31" s="261"/>
      <c r="O31" s="261"/>
      <c r="P31" s="261"/>
      <c r="Q31" s="261"/>
      <c r="R31" s="261"/>
      <c r="S31" s="261"/>
      <c r="T31" s="261"/>
      <c r="U31" s="261"/>
      <c r="V31" s="261"/>
    </row>
    <row r="32" spans="1:22" ht="15.75" thickBot="1">
      <c r="A32" s="121" t="s">
        <v>193</v>
      </c>
      <c r="B32" s="261"/>
      <c r="C32" s="261"/>
      <c r="D32" s="261"/>
      <c r="E32" s="261"/>
      <c r="F32" s="261"/>
      <c r="G32" s="261"/>
      <c r="H32" s="261"/>
      <c r="I32" s="261"/>
      <c r="J32" s="121"/>
      <c r="K32" s="261"/>
      <c r="L32" s="261"/>
      <c r="M32" s="261"/>
      <c r="N32" s="261"/>
      <c r="O32" s="261"/>
      <c r="P32" s="261"/>
      <c r="Q32" s="261"/>
      <c r="R32" s="261"/>
      <c r="S32" s="261"/>
      <c r="T32" s="261"/>
      <c r="U32" s="261"/>
      <c r="V32" s="261"/>
    </row>
    <row r="33" spans="1:22" ht="15.75" thickBot="1">
      <c r="A33" s="906" t="s">
        <v>184</v>
      </c>
      <c r="B33" s="906" t="s">
        <v>194</v>
      </c>
      <c r="C33" s="908" t="s">
        <v>195</v>
      </c>
      <c r="D33" s="909"/>
      <c r="E33" s="909"/>
      <c r="F33" s="909"/>
      <c r="G33" s="909"/>
      <c r="H33" s="909"/>
      <c r="I33" s="909"/>
      <c r="J33" s="909"/>
      <c r="K33" s="909"/>
      <c r="L33" s="909"/>
      <c r="M33" s="910"/>
      <c r="N33" s="272"/>
      <c r="O33" s="272"/>
      <c r="P33" s="272"/>
      <c r="Q33" s="272"/>
      <c r="R33" s="272"/>
      <c r="S33" s="272"/>
      <c r="T33" s="272"/>
      <c r="U33" s="272"/>
      <c r="V33" s="272"/>
    </row>
    <row r="34" spans="1:22" ht="75">
      <c r="A34" s="907"/>
      <c r="B34" s="907"/>
      <c r="C34" s="304" t="s">
        <v>196</v>
      </c>
      <c r="D34" s="489" t="s">
        <v>197</v>
      </c>
      <c r="E34" s="489" t="s">
        <v>198</v>
      </c>
      <c r="F34" s="489" t="s">
        <v>199</v>
      </c>
      <c r="G34" s="489" t="s">
        <v>200</v>
      </c>
      <c r="H34" s="489" t="s">
        <v>201</v>
      </c>
      <c r="I34" s="305" t="s">
        <v>202</v>
      </c>
      <c r="J34" s="305" t="s">
        <v>203</v>
      </c>
      <c r="K34" s="489" t="s">
        <v>234</v>
      </c>
      <c r="L34" s="303" t="s">
        <v>204</v>
      </c>
      <c r="M34" s="303" t="s">
        <v>205</v>
      </c>
      <c r="N34" s="272"/>
      <c r="O34" s="272"/>
      <c r="P34" s="272"/>
      <c r="Q34" s="272"/>
      <c r="R34" s="272"/>
      <c r="S34" s="272"/>
      <c r="T34" s="272"/>
      <c r="U34" s="272"/>
      <c r="V34" s="272"/>
    </row>
    <row r="35" spans="1:22">
      <c r="A35" s="299" t="s">
        <v>3</v>
      </c>
      <c r="B35" s="302">
        <v>0</v>
      </c>
      <c r="C35" s="302"/>
      <c r="D35" s="302"/>
      <c r="E35" s="302"/>
      <c r="F35" s="302"/>
      <c r="G35" s="302"/>
      <c r="H35" s="302"/>
      <c r="I35" s="302"/>
      <c r="J35" s="302"/>
      <c r="K35" s="302"/>
      <c r="L35" s="302"/>
      <c r="M35" s="302"/>
      <c r="N35" s="272"/>
      <c r="O35" s="272"/>
      <c r="P35" s="272"/>
      <c r="Q35" s="272"/>
      <c r="R35" s="272"/>
      <c r="S35" s="272"/>
      <c r="T35" s="272"/>
      <c r="U35" s="272"/>
      <c r="V35" s="272"/>
    </row>
    <row r="36" spans="1:22">
      <c r="A36" s="299" t="s">
        <v>5</v>
      </c>
      <c r="B36" s="302">
        <v>4</v>
      </c>
      <c r="C36" s="302"/>
      <c r="D36" s="302"/>
      <c r="E36" s="302"/>
      <c r="F36" s="302"/>
      <c r="G36" s="302"/>
      <c r="H36" s="302"/>
      <c r="I36" s="302">
        <v>5000</v>
      </c>
      <c r="J36" s="302"/>
      <c r="K36" s="302"/>
      <c r="L36" s="302"/>
      <c r="M36" s="302"/>
      <c r="N36" s="272"/>
      <c r="O36" s="272"/>
      <c r="P36" s="272"/>
      <c r="Q36" s="272"/>
      <c r="R36" s="272"/>
      <c r="S36" s="272"/>
      <c r="T36" s="272"/>
      <c r="U36" s="272"/>
      <c r="V36" s="272"/>
    </row>
    <row r="37" spans="1:22" ht="17.25" customHeight="1">
      <c r="A37" s="299" t="s">
        <v>6</v>
      </c>
      <c r="B37" s="302">
        <v>7</v>
      </c>
      <c r="C37" s="302"/>
      <c r="D37" s="302"/>
      <c r="E37" s="302"/>
      <c r="F37" s="302"/>
      <c r="G37" s="302"/>
      <c r="H37" s="302"/>
      <c r="I37" s="302">
        <v>6000</v>
      </c>
      <c r="J37" s="302"/>
      <c r="K37" s="302"/>
      <c r="L37" s="302"/>
      <c r="M37" s="302"/>
      <c r="N37" s="272"/>
      <c r="O37" s="272"/>
      <c r="P37" s="272"/>
      <c r="Q37" s="272"/>
      <c r="R37" s="272"/>
      <c r="S37" s="272"/>
      <c r="T37" s="272"/>
      <c r="U37" s="272"/>
      <c r="V37" s="272"/>
    </row>
    <row r="38" spans="1:22">
      <c r="A38" s="299" t="s">
        <v>7</v>
      </c>
      <c r="B38" s="302">
        <v>6</v>
      </c>
      <c r="C38" s="302"/>
      <c r="D38" s="302"/>
      <c r="E38" s="302"/>
      <c r="F38" s="302"/>
      <c r="G38" s="302"/>
      <c r="H38" s="302"/>
      <c r="I38" s="302">
        <v>5000</v>
      </c>
      <c r="J38" s="302"/>
      <c r="K38" s="302">
        <v>100</v>
      </c>
      <c r="L38" s="302"/>
      <c r="M38" s="302"/>
      <c r="N38" s="272"/>
      <c r="O38" s="272"/>
      <c r="P38" s="272"/>
      <c r="Q38" s="272"/>
      <c r="R38" s="272"/>
      <c r="S38" s="272"/>
      <c r="T38" s="272"/>
      <c r="U38" s="272"/>
      <c r="V38" s="272"/>
    </row>
    <row r="39" spans="1:22">
      <c r="A39" s="299" t="s">
        <v>8</v>
      </c>
      <c r="B39" s="302">
        <v>1</v>
      </c>
      <c r="C39" s="302"/>
      <c r="D39" s="302"/>
      <c r="E39" s="302"/>
      <c r="F39" s="302"/>
      <c r="G39" s="302"/>
      <c r="H39" s="302"/>
      <c r="I39" s="302"/>
      <c r="J39" s="302"/>
      <c r="K39" s="302"/>
      <c r="L39" s="302"/>
      <c r="M39" s="302">
        <v>1</v>
      </c>
      <c r="N39" s="272"/>
      <c r="O39" s="272"/>
      <c r="P39" s="272"/>
      <c r="Q39" s="272"/>
      <c r="R39" s="272"/>
      <c r="S39" s="272"/>
      <c r="T39" s="272"/>
      <c r="U39" s="272"/>
      <c r="V39" s="272"/>
    </row>
    <row r="40" spans="1:22" ht="18" customHeight="1">
      <c r="A40" s="299" t="s">
        <v>9</v>
      </c>
      <c r="B40" s="302">
        <v>10</v>
      </c>
      <c r="C40" s="302"/>
      <c r="D40" s="302"/>
      <c r="E40" s="302"/>
      <c r="F40" s="375">
        <v>10</v>
      </c>
      <c r="G40" s="302"/>
      <c r="H40" s="302"/>
      <c r="I40" s="302">
        <v>5800</v>
      </c>
      <c r="J40" s="302"/>
      <c r="K40" s="302">
        <v>100</v>
      </c>
      <c r="L40" s="302">
        <v>1</v>
      </c>
      <c r="M40" s="302">
        <v>2</v>
      </c>
      <c r="N40" s="272"/>
      <c r="O40" s="272"/>
      <c r="P40" s="272"/>
      <c r="Q40" s="272"/>
      <c r="R40" s="272"/>
      <c r="S40" s="272"/>
      <c r="T40" s="272"/>
      <c r="U40" s="272"/>
      <c r="V40" s="272"/>
    </row>
    <row r="41" spans="1:22">
      <c r="A41" s="299" t="s">
        <v>10</v>
      </c>
      <c r="B41" s="302">
        <v>5</v>
      </c>
      <c r="C41" s="302"/>
      <c r="D41" s="302"/>
      <c r="E41" s="302">
        <v>0.4</v>
      </c>
      <c r="F41" s="302"/>
      <c r="G41" s="302"/>
      <c r="H41" s="302"/>
      <c r="I41" s="302">
        <v>2100</v>
      </c>
      <c r="J41" s="302"/>
      <c r="K41" s="302"/>
      <c r="L41" s="302"/>
      <c r="M41" s="302"/>
      <c r="N41" s="272"/>
      <c r="O41" s="272"/>
      <c r="P41" s="272"/>
      <c r="Q41" s="272"/>
      <c r="R41" s="272"/>
      <c r="S41" s="272"/>
      <c r="T41" s="272"/>
      <c r="U41" s="272"/>
      <c r="V41" s="272"/>
    </row>
    <row r="42" spans="1:22" ht="17.25" customHeight="1">
      <c r="A42" s="299" t="s">
        <v>11</v>
      </c>
      <c r="B42" s="302">
        <v>4</v>
      </c>
      <c r="C42" s="302"/>
      <c r="D42" s="302"/>
      <c r="E42" s="375">
        <v>10</v>
      </c>
      <c r="F42" s="302"/>
      <c r="G42" s="302"/>
      <c r="H42" s="302"/>
      <c r="I42" s="302">
        <v>5200</v>
      </c>
      <c r="J42" s="302">
        <v>10</v>
      </c>
      <c r="K42" s="302"/>
      <c r="L42" s="302"/>
      <c r="M42" s="302"/>
      <c r="N42" s="272"/>
      <c r="O42" s="272"/>
      <c r="P42" s="272"/>
      <c r="Q42" s="272"/>
      <c r="R42" s="272"/>
      <c r="S42" s="272"/>
      <c r="T42" s="272"/>
      <c r="U42" s="272"/>
      <c r="V42" s="272"/>
    </row>
    <row r="43" spans="1:22">
      <c r="A43" s="299" t="s">
        <v>233</v>
      </c>
      <c r="B43" s="302">
        <v>0</v>
      </c>
      <c r="C43" s="302"/>
      <c r="D43" s="302"/>
      <c r="E43" s="302"/>
      <c r="F43" s="374"/>
      <c r="G43" s="302"/>
      <c r="H43" s="302"/>
      <c r="I43" s="302"/>
      <c r="J43" s="302"/>
      <c r="K43" s="302"/>
      <c r="L43" s="302"/>
      <c r="M43" s="302"/>
      <c r="N43" s="272"/>
      <c r="O43" s="272"/>
      <c r="P43" s="272"/>
      <c r="Q43" s="272"/>
      <c r="R43" s="272"/>
      <c r="S43" s="272"/>
      <c r="T43" s="272"/>
      <c r="U43" s="272"/>
      <c r="V43" s="272"/>
    </row>
    <row r="44" spans="1:22">
      <c r="A44" s="299" t="s">
        <v>13</v>
      </c>
      <c r="B44" s="302">
        <v>4</v>
      </c>
      <c r="C44" s="302"/>
      <c r="D44" s="302"/>
      <c r="E44" s="302">
        <v>10</v>
      </c>
      <c r="F44" s="302"/>
      <c r="G44" s="302"/>
      <c r="H44" s="302"/>
      <c r="I44" s="302">
        <v>2000</v>
      </c>
      <c r="J44" s="302"/>
      <c r="K44" s="302">
        <v>150</v>
      </c>
      <c r="L44" s="302"/>
      <c r="M44" s="302"/>
      <c r="N44" s="272"/>
      <c r="O44" s="272"/>
      <c r="P44" s="272"/>
      <c r="Q44" s="272"/>
      <c r="R44" s="272"/>
      <c r="S44" s="272"/>
      <c r="T44" s="272"/>
      <c r="U44" s="272"/>
      <c r="V44" s="272"/>
    </row>
    <row r="45" spans="1:22">
      <c r="A45" s="299" t="s">
        <v>14</v>
      </c>
      <c r="B45" s="302">
        <v>0</v>
      </c>
      <c r="C45" s="302"/>
      <c r="D45" s="302"/>
      <c r="E45" s="302"/>
      <c r="F45" s="302"/>
      <c r="G45" s="302"/>
      <c r="H45" s="302"/>
      <c r="I45" s="302"/>
      <c r="J45" s="302"/>
      <c r="K45" s="302"/>
      <c r="L45" s="302"/>
      <c r="M45" s="302"/>
      <c r="N45" s="272"/>
      <c r="O45" s="272"/>
      <c r="P45" s="272"/>
      <c r="Q45" s="272"/>
      <c r="R45" s="272"/>
      <c r="S45" s="272"/>
      <c r="T45" s="272"/>
      <c r="U45" s="272"/>
      <c r="V45" s="272"/>
    </row>
    <row r="46" spans="1:22" ht="15.75" thickBot="1">
      <c r="A46" s="376" t="s">
        <v>2</v>
      </c>
      <c r="B46" s="430">
        <f t="shared" ref="B46:M46" si="2">SUM(B35:B45)</f>
        <v>41</v>
      </c>
      <c r="C46" s="430">
        <f t="shared" si="2"/>
        <v>0</v>
      </c>
      <c r="D46" s="430">
        <f t="shared" si="2"/>
        <v>0</v>
      </c>
      <c r="E46" s="430">
        <f t="shared" si="2"/>
        <v>20.399999999999999</v>
      </c>
      <c r="F46" s="430">
        <f t="shared" si="2"/>
        <v>10</v>
      </c>
      <c r="G46" s="430">
        <f t="shared" si="2"/>
        <v>0</v>
      </c>
      <c r="H46" s="430">
        <f t="shared" si="2"/>
        <v>0</v>
      </c>
      <c r="I46" s="431">
        <f t="shared" si="2"/>
        <v>31100</v>
      </c>
      <c r="J46" s="432">
        <f t="shared" si="2"/>
        <v>10</v>
      </c>
      <c r="K46" s="430">
        <f t="shared" si="2"/>
        <v>350</v>
      </c>
      <c r="L46" s="430">
        <f t="shared" si="2"/>
        <v>1</v>
      </c>
      <c r="M46" s="430">
        <f t="shared" si="2"/>
        <v>3</v>
      </c>
      <c r="N46" s="261"/>
      <c r="O46" s="261"/>
      <c r="P46" s="261"/>
      <c r="Q46" s="261"/>
      <c r="R46" s="261"/>
      <c r="S46" s="261"/>
      <c r="T46" s="261"/>
      <c r="U46" s="261"/>
      <c r="V46" s="261"/>
    </row>
    <row r="47" spans="1:22">
      <c r="A47" s="900"/>
      <c r="B47" s="900"/>
      <c r="C47" s="900"/>
      <c r="D47" s="900"/>
      <c r="E47" s="900"/>
      <c r="F47" s="900"/>
      <c r="G47" s="900"/>
      <c r="H47" s="900"/>
      <c r="I47" s="900"/>
      <c r="J47" s="900"/>
      <c r="K47" s="900"/>
      <c r="L47" s="900"/>
      <c r="M47" s="900"/>
      <c r="N47" s="273"/>
      <c r="O47" s="273"/>
      <c r="P47" s="273"/>
      <c r="Q47" s="273"/>
      <c r="R47" s="273"/>
      <c r="S47" s="273"/>
      <c r="T47" s="273"/>
      <c r="U47" s="273"/>
      <c r="V47" s="273"/>
    </row>
    <row r="48" spans="1:22">
      <c r="A48" s="524"/>
      <c r="B48" s="524"/>
      <c r="C48" s="524"/>
      <c r="D48" s="524"/>
      <c r="E48" s="524"/>
      <c r="F48" s="524"/>
      <c r="G48" s="524"/>
      <c r="H48" s="524"/>
      <c r="I48" s="524"/>
      <c r="J48" s="524"/>
      <c r="K48" s="524"/>
      <c r="L48" s="524"/>
      <c r="M48" s="524"/>
      <c r="N48" s="273"/>
      <c r="O48" s="273"/>
      <c r="P48" s="273"/>
      <c r="Q48" s="273"/>
      <c r="R48" s="273"/>
      <c r="S48" s="273"/>
      <c r="T48" s="273"/>
      <c r="U48" s="273"/>
      <c r="V48" s="273"/>
    </row>
    <row r="49" spans="1:22">
      <c r="A49" s="524"/>
      <c r="B49" s="524"/>
      <c r="C49" s="524"/>
      <c r="D49" s="524"/>
      <c r="E49" s="524"/>
      <c r="F49" s="524"/>
      <c r="G49" s="524"/>
      <c r="H49" s="524"/>
      <c r="I49" s="524"/>
      <c r="J49" s="524"/>
      <c r="K49" s="524"/>
      <c r="L49" s="524"/>
      <c r="M49" s="524"/>
      <c r="N49" s="273"/>
      <c r="O49" s="273"/>
      <c r="P49" s="273"/>
      <c r="Q49" s="273"/>
      <c r="R49" s="273"/>
      <c r="S49" s="273"/>
      <c r="T49" s="273"/>
      <c r="U49" s="273"/>
      <c r="V49" s="273"/>
    </row>
    <row r="50" spans="1:22">
      <c r="A50" s="273"/>
      <c r="B50" s="273"/>
      <c r="C50" s="273"/>
      <c r="D50" s="273"/>
      <c r="E50" s="273"/>
      <c r="F50" s="273"/>
      <c r="G50" s="273"/>
      <c r="H50" s="273"/>
      <c r="I50" s="273"/>
      <c r="J50" s="273"/>
      <c r="K50" s="273"/>
      <c r="L50" s="273"/>
      <c r="M50" s="273"/>
      <c r="N50" s="273"/>
      <c r="O50" s="273"/>
      <c r="P50" s="273"/>
      <c r="Q50" s="273"/>
      <c r="R50" s="273"/>
      <c r="S50" s="273"/>
      <c r="T50" s="273"/>
      <c r="U50" s="273"/>
      <c r="V50" s="273"/>
    </row>
    <row r="51" spans="1:22" ht="15.75" thickBot="1">
      <c r="A51" s="121" t="s">
        <v>206</v>
      </c>
      <c r="B51" s="273"/>
      <c r="C51" s="273"/>
      <c r="D51" s="273"/>
      <c r="E51" s="273"/>
      <c r="F51" s="273"/>
      <c r="G51" s="273"/>
      <c r="H51" s="273"/>
      <c r="I51" s="273"/>
      <c r="J51" s="273"/>
      <c r="K51" s="273"/>
      <c r="L51" s="273"/>
      <c r="M51" s="273"/>
      <c r="N51" s="273"/>
      <c r="O51" s="273"/>
      <c r="P51" s="273"/>
      <c r="Q51" s="273"/>
      <c r="R51" s="273"/>
      <c r="S51" s="273"/>
      <c r="T51" s="273"/>
      <c r="U51" s="273"/>
      <c r="V51" s="273"/>
    </row>
    <row r="52" spans="1:22" ht="42.75" customHeight="1">
      <c r="A52" s="892" t="s">
        <v>184</v>
      </c>
      <c r="B52" s="892" t="s">
        <v>194</v>
      </c>
      <c r="C52" s="902" t="s">
        <v>207</v>
      </c>
      <c r="D52" s="903"/>
      <c r="E52" s="902" t="s">
        <v>208</v>
      </c>
      <c r="F52" s="903"/>
      <c r="G52" s="902" t="s">
        <v>209</v>
      </c>
      <c r="H52" s="903"/>
      <c r="I52" s="902" t="s">
        <v>210</v>
      </c>
      <c r="J52" s="903"/>
      <c r="K52" s="902" t="s">
        <v>211</v>
      </c>
      <c r="L52" s="903"/>
      <c r="M52" s="274"/>
      <c r="N52" s="274"/>
      <c r="O52" s="274"/>
      <c r="P52" s="274"/>
      <c r="Q52" s="274"/>
      <c r="R52" s="274"/>
      <c r="S52" s="274"/>
      <c r="T52" s="274"/>
      <c r="U52" s="274"/>
      <c r="V52" s="274"/>
    </row>
    <row r="53" spans="1:22" ht="63.75">
      <c r="A53" s="901"/>
      <c r="B53" s="901"/>
      <c r="C53" s="300" t="s">
        <v>212</v>
      </c>
      <c r="D53" s="301" t="s">
        <v>213</v>
      </c>
      <c r="E53" s="300" t="s">
        <v>212</v>
      </c>
      <c r="F53" s="301" t="s">
        <v>213</v>
      </c>
      <c r="G53" s="300" t="s">
        <v>212</v>
      </c>
      <c r="H53" s="301" t="s">
        <v>213</v>
      </c>
      <c r="I53" s="300" t="s">
        <v>212</v>
      </c>
      <c r="J53" s="301" t="s">
        <v>213</v>
      </c>
      <c r="K53" s="300" t="s">
        <v>214</v>
      </c>
      <c r="L53" s="301" t="s">
        <v>215</v>
      </c>
      <c r="M53" s="275"/>
      <c r="N53" s="275"/>
      <c r="O53" s="275"/>
      <c r="P53" s="275"/>
      <c r="Q53" s="275"/>
      <c r="R53" s="275"/>
      <c r="S53" s="275"/>
      <c r="T53" s="275"/>
      <c r="U53" s="275"/>
      <c r="V53" s="275"/>
    </row>
    <row r="54" spans="1:22">
      <c r="A54" s="299" t="s">
        <v>3</v>
      </c>
      <c r="B54" s="302">
        <v>0</v>
      </c>
      <c r="C54" s="302">
        <v>0</v>
      </c>
      <c r="D54" s="302">
        <v>0</v>
      </c>
      <c r="E54" s="302">
        <v>0</v>
      </c>
      <c r="F54" s="302">
        <v>0</v>
      </c>
      <c r="G54" s="302">
        <v>0</v>
      </c>
      <c r="H54" s="302">
        <v>0</v>
      </c>
      <c r="I54" s="302">
        <v>0</v>
      </c>
      <c r="J54" s="302">
        <v>0</v>
      </c>
      <c r="K54" s="302">
        <v>0</v>
      </c>
      <c r="L54" s="302">
        <v>0</v>
      </c>
      <c r="M54" s="275"/>
      <c r="N54" s="275"/>
      <c r="O54" s="275"/>
      <c r="P54" s="275"/>
      <c r="Q54" s="275"/>
      <c r="R54" s="275"/>
      <c r="S54" s="275"/>
      <c r="T54" s="275"/>
      <c r="U54" s="275"/>
      <c r="V54" s="275"/>
    </row>
    <row r="55" spans="1:22">
      <c r="A55" s="299" t="s">
        <v>5</v>
      </c>
      <c r="B55" s="302">
        <v>0</v>
      </c>
      <c r="C55" s="302">
        <v>0</v>
      </c>
      <c r="D55" s="302">
        <v>0</v>
      </c>
      <c r="E55" s="302">
        <v>0</v>
      </c>
      <c r="F55" s="302">
        <v>0</v>
      </c>
      <c r="G55" s="302">
        <v>0</v>
      </c>
      <c r="H55" s="302">
        <v>0</v>
      </c>
      <c r="I55" s="302">
        <v>0</v>
      </c>
      <c r="J55" s="302">
        <v>0</v>
      </c>
      <c r="K55" s="302">
        <v>0</v>
      </c>
      <c r="L55" s="302">
        <v>0</v>
      </c>
      <c r="M55" s="275"/>
      <c r="N55" s="275"/>
      <c r="O55" s="275"/>
      <c r="P55" s="275"/>
      <c r="Q55" s="275"/>
      <c r="R55" s="322"/>
      <c r="S55" s="275"/>
      <c r="T55" s="275"/>
      <c r="U55" s="275"/>
      <c r="V55" s="275"/>
    </row>
    <row r="56" spans="1:22" ht="17.25" customHeight="1">
      <c r="A56" s="299" t="s">
        <v>6</v>
      </c>
      <c r="B56" s="302">
        <v>0</v>
      </c>
      <c r="C56" s="302">
        <v>0</v>
      </c>
      <c r="D56" s="302">
        <v>0</v>
      </c>
      <c r="E56" s="302">
        <v>0</v>
      </c>
      <c r="F56" s="302">
        <v>0</v>
      </c>
      <c r="G56" s="302">
        <v>0</v>
      </c>
      <c r="H56" s="302">
        <v>0</v>
      </c>
      <c r="I56" s="302">
        <v>0</v>
      </c>
      <c r="J56" s="302">
        <v>0</v>
      </c>
      <c r="K56" s="302">
        <v>0</v>
      </c>
      <c r="L56" s="302">
        <v>0</v>
      </c>
      <c r="M56" s="275"/>
      <c r="N56" s="275"/>
      <c r="O56" s="275"/>
      <c r="P56" s="275"/>
      <c r="Q56" s="275"/>
      <c r="R56" s="275"/>
      <c r="S56" s="275"/>
      <c r="T56" s="275"/>
      <c r="U56" s="275"/>
      <c r="V56" s="275"/>
    </row>
    <row r="57" spans="1:22">
      <c r="A57" s="299" t="s">
        <v>7</v>
      </c>
      <c r="B57" s="302">
        <v>2</v>
      </c>
      <c r="C57" s="302">
        <v>0</v>
      </c>
      <c r="D57" s="302">
        <v>0</v>
      </c>
      <c r="E57" s="302">
        <v>0</v>
      </c>
      <c r="F57" s="302">
        <v>0</v>
      </c>
      <c r="G57" s="302">
        <v>0</v>
      </c>
      <c r="H57" s="302">
        <v>0</v>
      </c>
      <c r="I57" s="302">
        <v>0</v>
      </c>
      <c r="J57" s="302">
        <v>0</v>
      </c>
      <c r="K57" s="302">
        <v>0</v>
      </c>
      <c r="L57" s="302">
        <v>0</v>
      </c>
      <c r="M57" s="275"/>
      <c r="N57" s="275"/>
      <c r="O57" s="275"/>
      <c r="P57" s="275"/>
      <c r="Q57" s="275"/>
      <c r="R57" s="275"/>
      <c r="S57" s="275"/>
      <c r="T57" s="275"/>
      <c r="U57" s="275"/>
      <c r="V57" s="275"/>
    </row>
    <row r="58" spans="1:22">
      <c r="A58" s="299" t="s">
        <v>8</v>
      </c>
      <c r="B58" s="302">
        <v>2</v>
      </c>
      <c r="C58" s="302">
        <v>0</v>
      </c>
      <c r="D58" s="302">
        <v>0</v>
      </c>
      <c r="E58" s="302">
        <v>0</v>
      </c>
      <c r="F58" s="302">
        <v>0</v>
      </c>
      <c r="G58" s="302">
        <v>0</v>
      </c>
      <c r="H58" s="302">
        <v>0</v>
      </c>
      <c r="I58" s="302">
        <v>0</v>
      </c>
      <c r="J58" s="302">
        <v>0</v>
      </c>
      <c r="K58" s="302">
        <v>0</v>
      </c>
      <c r="L58" s="302">
        <v>0</v>
      </c>
      <c r="M58" s="275"/>
      <c r="N58" s="275"/>
      <c r="O58" s="275"/>
      <c r="P58" s="275"/>
      <c r="Q58" s="275"/>
      <c r="R58" s="275"/>
      <c r="S58" s="275"/>
      <c r="T58" s="275"/>
      <c r="U58" s="275"/>
      <c r="V58" s="275"/>
    </row>
    <row r="59" spans="1:22" ht="20.25" customHeight="1">
      <c r="A59" s="299" t="s">
        <v>9</v>
      </c>
      <c r="B59" s="302">
        <v>1</v>
      </c>
      <c r="C59" s="302">
        <v>0</v>
      </c>
      <c r="D59" s="302">
        <v>0</v>
      </c>
      <c r="E59" s="302">
        <v>0</v>
      </c>
      <c r="F59" s="302">
        <v>0</v>
      </c>
      <c r="G59" s="302">
        <v>0</v>
      </c>
      <c r="H59" s="302">
        <v>0</v>
      </c>
      <c r="I59" s="302">
        <v>0</v>
      </c>
      <c r="J59" s="302">
        <v>0</v>
      </c>
      <c r="K59" s="302">
        <v>0</v>
      </c>
      <c r="L59" s="302">
        <v>0</v>
      </c>
      <c r="M59" s="275"/>
      <c r="N59" s="275"/>
      <c r="O59" s="275"/>
      <c r="P59" s="275"/>
      <c r="Q59" s="275"/>
      <c r="R59" s="275"/>
      <c r="S59" s="275"/>
      <c r="T59" s="275"/>
      <c r="U59" s="275"/>
      <c r="V59" s="275"/>
    </row>
    <row r="60" spans="1:22">
      <c r="A60" s="299" t="s">
        <v>10</v>
      </c>
      <c r="B60" s="302">
        <v>0</v>
      </c>
      <c r="C60" s="302">
        <v>0</v>
      </c>
      <c r="D60" s="302">
        <v>0</v>
      </c>
      <c r="E60" s="302">
        <v>0</v>
      </c>
      <c r="F60" s="302">
        <v>0</v>
      </c>
      <c r="G60" s="302">
        <v>0</v>
      </c>
      <c r="H60" s="302">
        <v>0</v>
      </c>
      <c r="I60" s="302">
        <v>0</v>
      </c>
      <c r="J60" s="302">
        <v>0</v>
      </c>
      <c r="K60" s="302">
        <v>0</v>
      </c>
      <c r="L60" s="302">
        <v>0</v>
      </c>
      <c r="M60" s="275"/>
      <c r="N60" s="275"/>
      <c r="O60" s="275"/>
      <c r="P60" s="275"/>
      <c r="Q60" s="275"/>
      <c r="R60" s="275"/>
      <c r="S60" s="275"/>
      <c r="T60" s="275"/>
      <c r="U60" s="275"/>
      <c r="V60" s="275"/>
    </row>
    <row r="61" spans="1:22" ht="15.75" customHeight="1">
      <c r="A61" s="299" t="s">
        <v>11</v>
      </c>
      <c r="B61" s="302">
        <v>0</v>
      </c>
      <c r="C61" s="302">
        <v>0</v>
      </c>
      <c r="D61" s="302">
        <v>0</v>
      </c>
      <c r="E61" s="302">
        <v>0</v>
      </c>
      <c r="F61" s="302">
        <v>0</v>
      </c>
      <c r="G61" s="302">
        <v>0</v>
      </c>
      <c r="H61" s="302">
        <v>0</v>
      </c>
      <c r="I61" s="302">
        <v>0</v>
      </c>
      <c r="J61" s="302">
        <v>0</v>
      </c>
      <c r="K61" s="302">
        <v>0</v>
      </c>
      <c r="L61" s="302">
        <v>0</v>
      </c>
      <c r="M61" s="275"/>
      <c r="N61" s="275"/>
      <c r="O61" s="275"/>
      <c r="P61" s="275"/>
      <c r="Q61" s="275"/>
      <c r="R61" s="275"/>
      <c r="S61" s="275"/>
      <c r="T61" s="275"/>
      <c r="U61" s="275"/>
      <c r="V61" s="275"/>
    </row>
    <row r="62" spans="1:22">
      <c r="A62" s="299" t="s">
        <v>233</v>
      </c>
      <c r="B62" s="302">
        <v>1</v>
      </c>
      <c r="C62" s="302">
        <v>0</v>
      </c>
      <c r="D62" s="302">
        <v>0</v>
      </c>
      <c r="E62" s="302">
        <v>0</v>
      </c>
      <c r="F62" s="302">
        <v>0</v>
      </c>
      <c r="G62" s="302">
        <v>0</v>
      </c>
      <c r="H62" s="302">
        <v>0</v>
      </c>
      <c r="I62" s="302">
        <v>0</v>
      </c>
      <c r="J62" s="302">
        <v>0</v>
      </c>
      <c r="K62" s="302">
        <v>0</v>
      </c>
      <c r="L62" s="302">
        <v>0</v>
      </c>
      <c r="M62" s="275"/>
      <c r="N62" s="275"/>
      <c r="O62" s="275"/>
      <c r="P62" s="275"/>
      <c r="Q62" s="275"/>
      <c r="R62" s="275"/>
      <c r="S62" s="275"/>
      <c r="T62" s="275"/>
      <c r="U62" s="275"/>
      <c r="V62" s="275"/>
    </row>
    <row r="63" spans="1:22">
      <c r="A63" s="299" t="s">
        <v>13</v>
      </c>
      <c r="B63" s="302">
        <v>4</v>
      </c>
      <c r="C63" s="302">
        <v>0</v>
      </c>
      <c r="D63" s="302">
        <v>0</v>
      </c>
      <c r="E63" s="302">
        <v>0</v>
      </c>
      <c r="F63" s="302">
        <v>0</v>
      </c>
      <c r="G63" s="302">
        <v>0</v>
      </c>
      <c r="H63" s="302">
        <v>0</v>
      </c>
      <c r="I63" s="302">
        <v>0</v>
      </c>
      <c r="J63" s="302">
        <v>0</v>
      </c>
      <c r="K63" s="302">
        <v>0</v>
      </c>
      <c r="L63" s="302">
        <v>0</v>
      </c>
      <c r="M63" s="275"/>
      <c r="N63" s="275"/>
      <c r="O63" s="275"/>
      <c r="P63" s="275"/>
      <c r="Q63" s="275"/>
      <c r="R63" s="275"/>
      <c r="S63" s="275"/>
      <c r="T63" s="275"/>
      <c r="U63" s="275"/>
      <c r="V63" s="275"/>
    </row>
    <row r="64" spans="1:22">
      <c r="A64" s="299" t="s">
        <v>14</v>
      </c>
      <c r="B64" s="302">
        <v>1</v>
      </c>
      <c r="C64" s="302">
        <v>0</v>
      </c>
      <c r="D64" s="302">
        <v>0</v>
      </c>
      <c r="E64" s="302">
        <v>0</v>
      </c>
      <c r="F64" s="302">
        <v>0</v>
      </c>
      <c r="G64" s="302">
        <v>0</v>
      </c>
      <c r="H64" s="302">
        <v>0</v>
      </c>
      <c r="I64" s="302">
        <v>0</v>
      </c>
      <c r="J64" s="302">
        <v>0</v>
      </c>
      <c r="K64" s="302">
        <v>0</v>
      </c>
      <c r="L64" s="302">
        <v>0</v>
      </c>
      <c r="M64" s="275"/>
      <c r="N64" s="275"/>
      <c r="O64" s="275"/>
      <c r="P64" s="275"/>
      <c r="Q64" s="275"/>
      <c r="R64" s="275"/>
      <c r="S64" s="275"/>
      <c r="T64" s="275"/>
      <c r="U64" s="275"/>
      <c r="V64" s="275"/>
    </row>
    <row r="65" spans="1:22" ht="15.75" thickBot="1">
      <c r="A65" s="376" t="s">
        <v>2</v>
      </c>
      <c r="B65" s="377">
        <f>B54+B55+B56+B57+B58+B59+B60+B61+B62+B63+B64</f>
        <v>11</v>
      </c>
      <c r="C65" s="377">
        <f t="shared" ref="C65:L65" si="3">C54+C55+C56+C57+C58+C59+C60+C61+C62+C63+C64</f>
        <v>0</v>
      </c>
      <c r="D65" s="377">
        <f t="shared" si="3"/>
        <v>0</v>
      </c>
      <c r="E65" s="377">
        <f t="shared" si="3"/>
        <v>0</v>
      </c>
      <c r="F65" s="377">
        <f t="shared" si="3"/>
        <v>0</v>
      </c>
      <c r="G65" s="377">
        <f t="shared" si="3"/>
        <v>0</v>
      </c>
      <c r="H65" s="377">
        <f t="shared" si="3"/>
        <v>0</v>
      </c>
      <c r="I65" s="377">
        <f t="shared" si="3"/>
        <v>0</v>
      </c>
      <c r="J65" s="377">
        <f t="shared" si="3"/>
        <v>0</v>
      </c>
      <c r="K65" s="377">
        <f t="shared" si="3"/>
        <v>0</v>
      </c>
      <c r="L65" s="377">
        <f t="shared" si="3"/>
        <v>0</v>
      </c>
      <c r="M65" s="273"/>
      <c r="N65" s="273"/>
      <c r="O65" s="273"/>
      <c r="P65" s="273"/>
      <c r="Q65" s="273"/>
      <c r="R65" s="273"/>
      <c r="S65" s="273"/>
      <c r="T65" s="273"/>
      <c r="U65" s="273"/>
      <c r="V65" s="273"/>
    </row>
    <row r="66" spans="1:22">
      <c r="A66" s="889" t="s">
        <v>130</v>
      </c>
      <c r="B66" s="889"/>
      <c r="C66" s="889"/>
      <c r="D66" s="889"/>
      <c r="E66" s="889"/>
      <c r="F66" s="889"/>
      <c r="G66" s="889"/>
      <c r="H66" s="889"/>
      <c r="I66" s="889"/>
      <c r="J66" s="889"/>
      <c r="K66" s="889"/>
      <c r="L66" s="889"/>
      <c r="M66" s="273"/>
      <c r="N66" s="273"/>
      <c r="O66" s="273"/>
      <c r="P66" s="273"/>
      <c r="Q66" s="273"/>
      <c r="R66" s="273"/>
      <c r="S66" s="273"/>
      <c r="T66" s="273"/>
      <c r="U66" s="273"/>
      <c r="V66" s="273"/>
    </row>
    <row r="67" spans="1:22">
      <c r="A67" s="523"/>
      <c r="B67" s="523"/>
      <c r="C67" s="523"/>
      <c r="D67" s="523"/>
      <c r="E67" s="523"/>
      <c r="F67" s="523"/>
      <c r="G67" s="523"/>
      <c r="H67" s="523"/>
      <c r="I67" s="523"/>
      <c r="J67" s="523"/>
      <c r="K67" s="523"/>
      <c r="L67" s="523"/>
      <c r="M67" s="273"/>
      <c r="N67" s="273"/>
      <c r="O67" s="273"/>
      <c r="P67" s="273"/>
      <c r="Q67" s="273"/>
      <c r="R67" s="273"/>
      <c r="S67" s="273"/>
      <c r="T67" s="273"/>
      <c r="U67" s="273"/>
      <c r="V67" s="273"/>
    </row>
    <row r="68" spans="1:22">
      <c r="A68" s="306"/>
      <c r="B68" s="306"/>
      <c r="C68" s="306"/>
      <c r="D68" s="306"/>
      <c r="E68" s="306"/>
      <c r="F68" s="306"/>
      <c r="G68" s="306"/>
      <c r="H68" s="306"/>
      <c r="I68" s="273"/>
      <c r="J68" s="273"/>
      <c r="K68" s="273"/>
      <c r="L68" s="273"/>
      <c r="M68" s="273"/>
      <c r="N68" s="273"/>
      <c r="O68" s="273"/>
      <c r="P68" s="273"/>
      <c r="Q68" s="273"/>
      <c r="R68" s="273"/>
      <c r="S68" s="273"/>
      <c r="T68" s="273"/>
      <c r="U68" s="273"/>
      <c r="V68" s="273"/>
    </row>
    <row r="69" spans="1:22" ht="15.75" thickBot="1">
      <c r="A69" s="121" t="s">
        <v>216</v>
      </c>
      <c r="B69" s="273"/>
      <c r="C69" s="273"/>
      <c r="D69" s="273"/>
      <c r="E69" s="273"/>
      <c r="F69" s="273"/>
      <c r="G69" s="273"/>
      <c r="H69" s="273"/>
      <c r="I69" s="273"/>
      <c r="J69" s="273"/>
      <c r="K69" s="273"/>
      <c r="L69" s="273"/>
      <c r="M69" s="273"/>
      <c r="N69" s="273"/>
      <c r="O69" s="273"/>
      <c r="P69" s="273"/>
      <c r="Q69" s="273"/>
      <c r="R69" s="273"/>
      <c r="S69" s="273"/>
      <c r="T69" s="273"/>
      <c r="U69" s="273"/>
      <c r="V69" s="273"/>
    </row>
    <row r="70" spans="1:22" ht="15.75" thickBot="1">
      <c r="A70" s="890" t="s">
        <v>184</v>
      </c>
      <c r="B70" s="892" t="s">
        <v>194</v>
      </c>
      <c r="C70" s="894" t="s">
        <v>217</v>
      </c>
      <c r="D70" s="895"/>
      <c r="E70" s="895"/>
      <c r="F70" s="896"/>
      <c r="G70" s="897" t="s">
        <v>218</v>
      </c>
      <c r="H70" s="898"/>
      <c r="I70" s="898"/>
      <c r="J70" s="899"/>
      <c r="K70" s="894" t="s">
        <v>219</v>
      </c>
      <c r="L70" s="895"/>
      <c r="M70" s="895"/>
      <c r="N70" s="896"/>
      <c r="O70" s="274"/>
      <c r="P70" s="274"/>
      <c r="Q70" s="274"/>
      <c r="R70" s="274"/>
      <c r="S70" s="274"/>
      <c r="T70" s="274"/>
      <c r="U70" s="274"/>
      <c r="V70" s="274"/>
    </row>
    <row r="71" spans="1:22" ht="39" customHeight="1">
      <c r="A71" s="891"/>
      <c r="B71" s="893"/>
      <c r="C71" s="296" t="s">
        <v>191</v>
      </c>
      <c r="D71" s="297" t="s">
        <v>192</v>
      </c>
      <c r="E71" s="297" t="s">
        <v>191</v>
      </c>
      <c r="F71" s="298" t="s">
        <v>192</v>
      </c>
      <c r="G71" s="290" t="s">
        <v>191</v>
      </c>
      <c r="H71" s="291" t="s">
        <v>192</v>
      </c>
      <c r="I71" s="291" t="s">
        <v>191</v>
      </c>
      <c r="J71" s="292" t="s">
        <v>192</v>
      </c>
      <c r="K71" s="296" t="s">
        <v>191</v>
      </c>
      <c r="L71" s="297" t="s">
        <v>192</v>
      </c>
      <c r="M71" s="297" t="s">
        <v>191</v>
      </c>
      <c r="N71" s="298" t="s">
        <v>192</v>
      </c>
      <c r="O71" s="121"/>
      <c r="P71" s="121"/>
      <c r="Q71" s="121"/>
      <c r="R71" s="121"/>
      <c r="S71" s="121"/>
      <c r="T71" s="121"/>
      <c r="U71" s="121"/>
      <c r="V71" s="121"/>
    </row>
    <row r="72" spans="1:22">
      <c r="A72" s="299" t="s">
        <v>3</v>
      </c>
      <c r="B72" s="302">
        <v>0</v>
      </c>
      <c r="C72" s="302">
        <v>0</v>
      </c>
      <c r="D72" s="302">
        <v>0</v>
      </c>
      <c r="E72" s="302">
        <v>0</v>
      </c>
      <c r="F72" s="302">
        <v>0</v>
      </c>
      <c r="G72" s="302">
        <v>0</v>
      </c>
      <c r="H72" s="302">
        <v>0</v>
      </c>
      <c r="I72" s="302">
        <v>0</v>
      </c>
      <c r="J72" s="302">
        <v>0</v>
      </c>
      <c r="K72" s="302">
        <v>0</v>
      </c>
      <c r="L72" s="302">
        <v>0</v>
      </c>
      <c r="M72" s="302">
        <v>0</v>
      </c>
      <c r="N72" s="302">
        <v>0</v>
      </c>
      <c r="O72" s="121"/>
      <c r="P72" s="121"/>
      <c r="Q72" s="121"/>
      <c r="R72" s="121"/>
      <c r="S72" s="121"/>
      <c r="T72" s="121"/>
      <c r="U72" s="121"/>
      <c r="V72" s="121"/>
    </row>
    <row r="73" spans="1:22">
      <c r="A73" s="299" t="s">
        <v>5</v>
      </c>
      <c r="B73" s="302" t="s">
        <v>257</v>
      </c>
      <c r="C73" s="302">
        <v>0</v>
      </c>
      <c r="D73" s="302">
        <v>0</v>
      </c>
      <c r="E73" s="302">
        <v>0</v>
      </c>
      <c r="F73" s="302">
        <v>0</v>
      </c>
      <c r="G73" s="302">
        <v>0</v>
      </c>
      <c r="H73" s="302">
        <v>0</v>
      </c>
      <c r="I73" s="302">
        <v>0</v>
      </c>
      <c r="J73" s="302">
        <v>0</v>
      </c>
      <c r="K73" s="302">
        <v>0</v>
      </c>
      <c r="L73" s="302">
        <v>0</v>
      </c>
      <c r="M73" s="302">
        <v>0</v>
      </c>
      <c r="N73" s="302">
        <v>0</v>
      </c>
      <c r="O73" s="121"/>
      <c r="P73" s="121"/>
      <c r="Q73" s="121"/>
      <c r="R73" s="121"/>
      <c r="S73" s="121"/>
      <c r="T73" s="121"/>
      <c r="U73" s="121"/>
      <c r="V73" s="121"/>
    </row>
    <row r="74" spans="1:22" ht="16.5" customHeight="1">
      <c r="A74" s="299" t="s">
        <v>6</v>
      </c>
      <c r="B74" s="302" t="s">
        <v>257</v>
      </c>
      <c r="C74" s="302">
        <v>0</v>
      </c>
      <c r="D74" s="302">
        <v>0</v>
      </c>
      <c r="E74" s="302">
        <v>0</v>
      </c>
      <c r="F74" s="302">
        <v>0</v>
      </c>
      <c r="G74" s="302">
        <v>0</v>
      </c>
      <c r="H74" s="302">
        <v>0</v>
      </c>
      <c r="I74" s="302">
        <v>0</v>
      </c>
      <c r="J74" s="302">
        <v>0</v>
      </c>
      <c r="K74" s="302">
        <v>0</v>
      </c>
      <c r="L74" s="302">
        <v>0</v>
      </c>
      <c r="M74" s="302">
        <v>0</v>
      </c>
      <c r="N74" s="302">
        <v>0</v>
      </c>
      <c r="O74" s="121"/>
      <c r="P74" s="121"/>
      <c r="Q74" s="121"/>
      <c r="R74" s="121"/>
      <c r="S74" s="121"/>
      <c r="T74" s="121"/>
      <c r="U74" s="121"/>
      <c r="V74" s="121"/>
    </row>
    <row r="75" spans="1:22">
      <c r="A75" s="299" t="s">
        <v>7</v>
      </c>
      <c r="B75" s="302">
        <v>1</v>
      </c>
      <c r="C75" s="302">
        <v>0</v>
      </c>
      <c r="D75" s="302">
        <v>0</v>
      </c>
      <c r="E75" s="302">
        <v>0</v>
      </c>
      <c r="F75" s="302">
        <v>0</v>
      </c>
      <c r="G75" s="302">
        <v>1</v>
      </c>
      <c r="H75" s="302">
        <v>812</v>
      </c>
      <c r="I75" s="302">
        <v>0</v>
      </c>
      <c r="J75" s="302">
        <v>0</v>
      </c>
      <c r="K75" s="302">
        <v>0</v>
      </c>
      <c r="L75" s="302">
        <v>0</v>
      </c>
      <c r="M75" s="302">
        <v>0</v>
      </c>
      <c r="N75" s="302">
        <v>0</v>
      </c>
      <c r="O75" s="121"/>
      <c r="P75" s="121"/>
      <c r="Q75" s="121"/>
      <c r="R75" s="121"/>
      <c r="S75" s="121"/>
      <c r="T75" s="121"/>
      <c r="U75" s="121"/>
      <c r="V75" s="121"/>
    </row>
    <row r="76" spans="1:22">
      <c r="A76" s="299" t="s">
        <v>8</v>
      </c>
      <c r="B76" s="302" t="s">
        <v>257</v>
      </c>
      <c r="C76" s="302">
        <v>0</v>
      </c>
      <c r="D76" s="302">
        <v>0</v>
      </c>
      <c r="E76" s="302">
        <v>0</v>
      </c>
      <c r="F76" s="302">
        <v>0</v>
      </c>
      <c r="G76" s="302">
        <v>0</v>
      </c>
      <c r="H76" s="302">
        <v>0</v>
      </c>
      <c r="I76" s="302">
        <v>0</v>
      </c>
      <c r="J76" s="302">
        <v>0</v>
      </c>
      <c r="K76" s="302">
        <v>0</v>
      </c>
      <c r="L76" s="302">
        <v>0</v>
      </c>
      <c r="M76" s="302">
        <v>0</v>
      </c>
      <c r="N76" s="302">
        <v>0</v>
      </c>
      <c r="O76" s="121"/>
      <c r="P76" s="121"/>
      <c r="Q76" s="121"/>
      <c r="R76" s="121"/>
      <c r="S76" s="121"/>
      <c r="T76" s="121"/>
      <c r="U76" s="121"/>
      <c r="V76" s="121"/>
    </row>
    <row r="77" spans="1:22" ht="15.75" customHeight="1">
      <c r="A77" s="299" t="s">
        <v>9</v>
      </c>
      <c r="B77" s="302">
        <v>0</v>
      </c>
      <c r="C77" s="302">
        <v>0</v>
      </c>
      <c r="D77" s="302">
        <v>0</v>
      </c>
      <c r="E77" s="302">
        <v>0</v>
      </c>
      <c r="F77" s="302">
        <v>0</v>
      </c>
      <c r="G77" s="302">
        <v>0</v>
      </c>
      <c r="H77" s="302">
        <v>0</v>
      </c>
      <c r="I77" s="302">
        <v>0</v>
      </c>
      <c r="J77" s="302">
        <v>0</v>
      </c>
      <c r="K77" s="302">
        <v>0</v>
      </c>
      <c r="L77" s="302">
        <v>0</v>
      </c>
      <c r="M77" s="302">
        <v>0</v>
      </c>
      <c r="N77" s="302">
        <v>0</v>
      </c>
      <c r="O77" s="121"/>
      <c r="P77" s="121"/>
      <c r="Q77" s="121"/>
      <c r="R77" s="121"/>
      <c r="S77" s="121"/>
      <c r="T77" s="121"/>
      <c r="U77" s="121"/>
      <c r="V77" s="121"/>
    </row>
    <row r="78" spans="1:22">
      <c r="A78" s="299" t="s">
        <v>10</v>
      </c>
      <c r="B78" s="302">
        <v>1</v>
      </c>
      <c r="C78" s="302">
        <v>0</v>
      </c>
      <c r="D78" s="302">
        <v>0</v>
      </c>
      <c r="E78" s="302">
        <v>0</v>
      </c>
      <c r="F78" s="302">
        <v>0</v>
      </c>
      <c r="G78" s="302">
        <v>1</v>
      </c>
      <c r="H78" s="302">
        <v>159</v>
      </c>
      <c r="I78" s="302">
        <v>0</v>
      </c>
      <c r="J78" s="302">
        <v>0</v>
      </c>
      <c r="K78" s="302">
        <v>0</v>
      </c>
      <c r="L78" s="302">
        <v>0</v>
      </c>
      <c r="M78" s="302">
        <v>0</v>
      </c>
      <c r="N78" s="302">
        <v>0</v>
      </c>
      <c r="O78" s="121"/>
      <c r="P78" s="121"/>
      <c r="Q78" s="121"/>
      <c r="R78" s="121"/>
      <c r="S78" s="121"/>
      <c r="T78" s="121"/>
      <c r="U78" s="121"/>
      <c r="V78" s="121"/>
    </row>
    <row r="79" spans="1:22" ht="18" customHeight="1">
      <c r="A79" s="299" t="s">
        <v>11</v>
      </c>
      <c r="B79" s="302">
        <v>2</v>
      </c>
      <c r="C79" s="302">
        <v>0</v>
      </c>
      <c r="D79" s="302">
        <v>0</v>
      </c>
      <c r="E79" s="302">
        <v>0</v>
      </c>
      <c r="F79" s="302">
        <v>0</v>
      </c>
      <c r="G79" s="302">
        <v>2</v>
      </c>
      <c r="H79" s="302">
        <v>159</v>
      </c>
      <c r="I79" s="302">
        <v>0</v>
      </c>
      <c r="J79" s="302">
        <v>0</v>
      </c>
      <c r="K79" s="302">
        <v>0</v>
      </c>
      <c r="L79" s="302">
        <v>0</v>
      </c>
      <c r="M79" s="302">
        <v>0</v>
      </c>
      <c r="N79" s="302">
        <v>0</v>
      </c>
      <c r="O79" s="121"/>
      <c r="P79" s="121"/>
      <c r="Q79" s="121"/>
      <c r="R79" s="121"/>
      <c r="S79" s="121"/>
      <c r="T79" s="121"/>
      <c r="U79" s="121"/>
      <c r="V79" s="121"/>
    </row>
    <row r="80" spans="1:22">
      <c r="A80" s="299" t="s">
        <v>233</v>
      </c>
      <c r="B80" s="302">
        <v>1</v>
      </c>
      <c r="C80" s="302">
        <v>0</v>
      </c>
      <c r="D80" s="302">
        <v>0</v>
      </c>
      <c r="E80" s="302">
        <v>0</v>
      </c>
      <c r="F80" s="302">
        <v>0</v>
      </c>
      <c r="G80" s="302">
        <v>1</v>
      </c>
      <c r="H80" s="302">
        <v>113</v>
      </c>
      <c r="I80" s="302">
        <v>0</v>
      </c>
      <c r="J80" s="302">
        <v>0</v>
      </c>
      <c r="K80" s="302">
        <v>0</v>
      </c>
      <c r="L80" s="302">
        <v>0</v>
      </c>
      <c r="M80" s="302">
        <v>0</v>
      </c>
      <c r="N80" s="302">
        <v>0</v>
      </c>
      <c r="O80" s="121"/>
      <c r="P80" s="121"/>
      <c r="Q80" s="121"/>
      <c r="R80" s="121"/>
      <c r="S80" s="121"/>
      <c r="T80" s="121"/>
      <c r="U80" s="121"/>
      <c r="V80" s="121"/>
    </row>
    <row r="81" spans="1:22">
      <c r="A81" s="299" t="s">
        <v>13</v>
      </c>
      <c r="B81" s="302">
        <v>1</v>
      </c>
      <c r="C81" s="302">
        <v>0</v>
      </c>
      <c r="D81" s="302">
        <v>0</v>
      </c>
      <c r="E81" s="302">
        <v>0</v>
      </c>
      <c r="F81" s="302">
        <v>0</v>
      </c>
      <c r="G81" s="302">
        <v>1</v>
      </c>
      <c r="H81" s="302">
        <v>60</v>
      </c>
      <c r="I81" s="302">
        <v>0</v>
      </c>
      <c r="J81" s="302">
        <v>0</v>
      </c>
      <c r="K81" s="302">
        <v>0</v>
      </c>
      <c r="L81" s="302">
        <v>0</v>
      </c>
      <c r="M81" s="302">
        <v>0</v>
      </c>
      <c r="N81" s="302">
        <v>0</v>
      </c>
      <c r="O81" s="121"/>
      <c r="P81" s="121"/>
      <c r="Q81" s="121"/>
      <c r="R81" s="121"/>
      <c r="S81" s="121"/>
      <c r="T81" s="121"/>
      <c r="U81" s="121"/>
      <c r="V81" s="121"/>
    </row>
    <row r="82" spans="1:22">
      <c r="A82" s="299" t="s">
        <v>14</v>
      </c>
      <c r="B82" s="302">
        <f>-T79</f>
        <v>0</v>
      </c>
      <c r="C82" s="302">
        <v>0</v>
      </c>
      <c r="D82" s="302">
        <v>0</v>
      </c>
      <c r="E82" s="302">
        <v>0</v>
      </c>
      <c r="F82" s="302">
        <v>0</v>
      </c>
      <c r="G82" s="302">
        <v>0</v>
      </c>
      <c r="H82" s="302">
        <v>0</v>
      </c>
      <c r="I82" s="302">
        <v>0</v>
      </c>
      <c r="J82" s="302">
        <v>0</v>
      </c>
      <c r="K82" s="302">
        <v>0</v>
      </c>
      <c r="L82" s="302">
        <v>0</v>
      </c>
      <c r="M82" s="302">
        <v>0</v>
      </c>
      <c r="N82" s="302">
        <v>0</v>
      </c>
      <c r="O82" s="121"/>
      <c r="P82" s="121"/>
      <c r="Q82" s="121"/>
      <c r="R82" s="121"/>
      <c r="S82" s="121"/>
      <c r="T82" s="121"/>
      <c r="U82" s="121"/>
      <c r="V82" s="121"/>
    </row>
    <row r="83" spans="1:22" ht="15.75" thickBot="1">
      <c r="A83" s="376" t="s">
        <v>2</v>
      </c>
      <c r="B83" s="427">
        <f t="shared" ref="B83:H83" si="4">SUM(B72:B82)</f>
        <v>6</v>
      </c>
      <c r="C83" s="427">
        <f t="shared" si="4"/>
        <v>0</v>
      </c>
      <c r="D83" s="427">
        <f t="shared" si="4"/>
        <v>0</v>
      </c>
      <c r="E83" s="427">
        <f t="shared" si="4"/>
        <v>0</v>
      </c>
      <c r="F83" s="427">
        <f t="shared" si="4"/>
        <v>0</v>
      </c>
      <c r="G83" s="427">
        <f t="shared" si="4"/>
        <v>6</v>
      </c>
      <c r="H83" s="427">
        <f t="shared" si="4"/>
        <v>1303</v>
      </c>
      <c r="I83" s="427">
        <f>SUM(I75:I82)</f>
        <v>0</v>
      </c>
      <c r="J83" s="427">
        <f>SUM(J75:J82)</f>
        <v>0</v>
      </c>
      <c r="K83" s="427">
        <f>SUM(K72:K82)</f>
        <v>0</v>
      </c>
      <c r="L83" s="427">
        <f>SUM(L72:L82)</f>
        <v>0</v>
      </c>
      <c r="M83" s="427">
        <f>SUM(M72:M82)</f>
        <v>0</v>
      </c>
      <c r="N83" s="427">
        <f>SUM(N72:N82)</f>
        <v>0</v>
      </c>
      <c r="O83" s="261"/>
      <c r="P83" s="261"/>
      <c r="Q83" s="261"/>
      <c r="R83" s="261"/>
      <c r="S83" s="261"/>
      <c r="T83" s="261"/>
      <c r="U83" s="261"/>
      <c r="V83" s="261"/>
    </row>
    <row r="84" spans="1:22">
      <c r="A84" s="273"/>
      <c r="B84" s="273"/>
      <c r="C84" s="273"/>
      <c r="D84" s="273"/>
      <c r="E84" s="273"/>
      <c r="F84" s="273"/>
      <c r="G84" s="273"/>
      <c r="H84" s="273"/>
      <c r="I84" s="273"/>
      <c r="J84" s="273"/>
      <c r="K84" s="273"/>
      <c r="L84" s="273"/>
      <c r="M84" s="273"/>
      <c r="N84" s="273"/>
      <c r="O84" s="273"/>
      <c r="P84" s="273"/>
      <c r="Q84" s="273"/>
      <c r="R84" s="273"/>
      <c r="S84" s="273"/>
      <c r="T84" s="273"/>
      <c r="U84" s="273"/>
      <c r="V84" s="273"/>
    </row>
    <row r="85" spans="1:22">
      <c r="A85" s="273"/>
      <c r="B85" s="273"/>
      <c r="C85" s="273"/>
      <c r="D85" s="273"/>
      <c r="E85" s="273"/>
      <c r="F85" s="273"/>
      <c r="G85" s="273"/>
      <c r="H85" s="273"/>
      <c r="I85" s="273"/>
      <c r="J85" s="273"/>
      <c r="K85" s="273"/>
      <c r="L85" s="273"/>
      <c r="M85" s="273"/>
      <c r="N85" s="273"/>
      <c r="O85" s="273"/>
      <c r="P85" s="273"/>
      <c r="Q85" s="273"/>
      <c r="R85" s="273"/>
      <c r="S85" s="273"/>
      <c r="T85" s="273"/>
      <c r="U85" s="273"/>
      <c r="V85" s="273"/>
    </row>
    <row r="86" spans="1:22" ht="159.75" customHeight="1">
      <c r="A86" s="273"/>
      <c r="B86" s="273"/>
      <c r="C86" s="273"/>
      <c r="D86" s="273"/>
      <c r="E86" s="273"/>
      <c r="F86" s="273"/>
      <c r="G86" s="273"/>
      <c r="H86" s="273"/>
      <c r="I86" s="273"/>
      <c r="J86" s="273"/>
      <c r="K86" s="273"/>
      <c r="L86" s="273"/>
      <c r="M86" s="273"/>
      <c r="N86" s="273"/>
      <c r="O86" s="273"/>
      <c r="P86" s="273"/>
      <c r="Q86" s="273"/>
      <c r="R86" s="273"/>
      <c r="S86" s="273"/>
      <c r="T86" s="273"/>
      <c r="U86" s="273"/>
      <c r="V86" s="273"/>
    </row>
    <row r="87" spans="1:22">
      <c r="A87" s="273"/>
      <c r="B87" s="273"/>
      <c r="C87" s="273"/>
      <c r="D87" s="273"/>
      <c r="E87" s="273"/>
      <c r="F87" s="273"/>
      <c r="G87" s="273"/>
      <c r="H87" s="273"/>
      <c r="I87" s="273"/>
      <c r="J87" s="273"/>
      <c r="K87" s="273"/>
      <c r="L87" s="273"/>
      <c r="M87" s="273"/>
      <c r="N87" s="273"/>
      <c r="O87" s="273"/>
      <c r="P87" s="273"/>
      <c r="Q87" s="273"/>
      <c r="R87" s="273"/>
      <c r="S87" s="273"/>
      <c r="T87" s="273"/>
      <c r="U87" s="273"/>
      <c r="V87" s="273"/>
    </row>
    <row r="88" spans="1:22">
      <c r="A88" s="121" t="s">
        <v>220</v>
      </c>
      <c r="B88" s="273"/>
      <c r="C88" s="261"/>
      <c r="D88" s="261"/>
      <c r="E88" s="261"/>
      <c r="F88" s="273"/>
      <c r="G88" s="273"/>
      <c r="H88" s="273"/>
      <c r="I88" s="273"/>
      <c r="J88" s="273"/>
      <c r="K88" s="273"/>
      <c r="L88" s="273"/>
      <c r="M88" s="273"/>
      <c r="N88" s="273"/>
      <c r="O88" s="273"/>
      <c r="P88" s="273"/>
      <c r="Q88" s="273"/>
      <c r="R88" s="273"/>
      <c r="S88" s="273"/>
      <c r="T88" s="273"/>
      <c r="U88" s="273"/>
      <c r="V88" s="273"/>
    </row>
    <row r="89" spans="1:22" ht="15.75" thickBot="1">
      <c r="A89" s="273"/>
      <c r="B89" s="273"/>
      <c r="C89" s="273"/>
      <c r="D89" s="273"/>
      <c r="E89" s="273"/>
      <c r="F89" s="273"/>
      <c r="G89" s="273"/>
      <c r="H89" s="273"/>
      <c r="I89" s="273"/>
      <c r="J89" s="273"/>
      <c r="K89" s="273"/>
      <c r="L89" s="273"/>
      <c r="M89" s="273"/>
      <c r="N89" s="273"/>
      <c r="O89" s="273"/>
      <c r="P89" s="273"/>
      <c r="Q89" s="273"/>
      <c r="R89" s="273"/>
      <c r="S89" s="273"/>
      <c r="T89" s="273"/>
      <c r="U89" s="273"/>
      <c r="V89" s="273"/>
    </row>
    <row r="90" spans="1:22" ht="15.75" thickBot="1">
      <c r="A90" s="875" t="s">
        <v>184</v>
      </c>
      <c r="B90" s="876"/>
      <c r="C90" s="879" t="s">
        <v>221</v>
      </c>
      <c r="D90" s="880"/>
      <c r="E90" s="880"/>
      <c r="F90" s="880"/>
      <c r="G90" s="880"/>
      <c r="H90" s="880"/>
      <c r="I90" s="880"/>
      <c r="J90" s="881"/>
      <c r="K90" s="879" t="s">
        <v>222</v>
      </c>
      <c r="L90" s="880"/>
      <c r="M90" s="880"/>
      <c r="N90" s="880"/>
      <c r="O90" s="880"/>
      <c r="P90" s="880"/>
      <c r="Q90" s="880"/>
      <c r="R90" s="881"/>
      <c r="S90" s="276"/>
      <c r="T90" s="276"/>
      <c r="U90" s="276"/>
      <c r="V90" s="276"/>
    </row>
    <row r="91" spans="1:22">
      <c r="A91" s="877"/>
      <c r="B91" s="878"/>
      <c r="C91" s="882" t="s">
        <v>223</v>
      </c>
      <c r="D91" s="883"/>
      <c r="E91" s="883"/>
      <c r="F91" s="883"/>
      <c r="G91" s="882" t="s">
        <v>224</v>
      </c>
      <c r="H91" s="883"/>
      <c r="I91" s="883"/>
      <c r="J91" s="884"/>
      <c r="K91" s="882" t="s">
        <v>223</v>
      </c>
      <c r="L91" s="883"/>
      <c r="M91" s="883"/>
      <c r="N91" s="883"/>
      <c r="O91" s="882" t="s">
        <v>224</v>
      </c>
      <c r="P91" s="883"/>
      <c r="Q91" s="883"/>
      <c r="R91" s="884"/>
      <c r="S91" s="277"/>
      <c r="T91" s="277"/>
      <c r="U91" s="277"/>
      <c r="V91" s="277"/>
    </row>
    <row r="92" spans="1:22">
      <c r="A92" s="877"/>
      <c r="B92" s="878"/>
      <c r="C92" s="885" t="s">
        <v>225</v>
      </c>
      <c r="D92" s="886"/>
      <c r="E92" s="887" t="s">
        <v>226</v>
      </c>
      <c r="F92" s="888"/>
      <c r="G92" s="885" t="s">
        <v>225</v>
      </c>
      <c r="H92" s="886"/>
      <c r="I92" s="887" t="s">
        <v>226</v>
      </c>
      <c r="J92" s="888"/>
      <c r="K92" s="885" t="s">
        <v>225</v>
      </c>
      <c r="L92" s="886"/>
      <c r="M92" s="887" t="s">
        <v>226</v>
      </c>
      <c r="N92" s="888"/>
      <c r="O92" s="278" t="s">
        <v>225</v>
      </c>
      <c r="P92" s="279"/>
      <c r="Q92" s="887" t="s">
        <v>226</v>
      </c>
      <c r="R92" s="888"/>
      <c r="S92" s="273"/>
      <c r="T92" s="273"/>
      <c r="U92" s="273"/>
      <c r="V92" s="273"/>
    </row>
    <row r="93" spans="1:22">
      <c r="A93" s="877"/>
      <c r="B93" s="878"/>
      <c r="C93" s="278" t="s">
        <v>227</v>
      </c>
      <c r="D93" s="487" t="s">
        <v>228</v>
      </c>
      <c r="E93" s="487" t="s">
        <v>227</v>
      </c>
      <c r="F93" s="488" t="s">
        <v>228</v>
      </c>
      <c r="G93" s="278" t="s">
        <v>227</v>
      </c>
      <c r="H93" s="487" t="s">
        <v>228</v>
      </c>
      <c r="I93" s="487" t="s">
        <v>227</v>
      </c>
      <c r="J93" s="488" t="s">
        <v>228</v>
      </c>
      <c r="K93" s="278" t="s">
        <v>227</v>
      </c>
      <c r="L93" s="487" t="s">
        <v>228</v>
      </c>
      <c r="M93" s="487" t="s">
        <v>227</v>
      </c>
      <c r="N93" s="488" t="s">
        <v>228</v>
      </c>
      <c r="O93" s="278" t="s">
        <v>227</v>
      </c>
      <c r="P93" s="487" t="s">
        <v>228</v>
      </c>
      <c r="Q93" s="487" t="s">
        <v>227</v>
      </c>
      <c r="R93" s="488" t="s">
        <v>228</v>
      </c>
      <c r="S93" s="273"/>
      <c r="T93" s="930"/>
      <c r="U93" s="273"/>
      <c r="V93" s="273"/>
    </row>
    <row r="94" spans="1:22" ht="15.75" thickBot="1">
      <c r="A94" s="873" t="s">
        <v>3</v>
      </c>
      <c r="B94" s="873"/>
      <c r="C94" s="647">
        <v>132</v>
      </c>
      <c r="D94" s="647">
        <v>160</v>
      </c>
      <c r="E94" s="649">
        <v>26191</v>
      </c>
      <c r="F94" s="651">
        <v>5049</v>
      </c>
      <c r="G94" s="433"/>
      <c r="H94" s="433"/>
      <c r="I94" s="433"/>
      <c r="J94" s="433"/>
      <c r="K94" s="653">
        <v>123</v>
      </c>
      <c r="L94" s="656">
        <v>147</v>
      </c>
      <c r="M94" s="659">
        <v>23736</v>
      </c>
      <c r="N94" s="659">
        <v>5328</v>
      </c>
      <c r="O94" s="653">
        <v>9</v>
      </c>
      <c r="P94" s="656">
        <v>13</v>
      </c>
      <c r="Q94" s="659">
        <v>2176</v>
      </c>
      <c r="R94" s="434"/>
      <c r="S94" s="273"/>
      <c r="T94" s="931"/>
      <c r="U94" s="931"/>
      <c r="V94" s="273"/>
    </row>
    <row r="95" spans="1:22">
      <c r="A95" s="873" t="s">
        <v>5</v>
      </c>
      <c r="B95" s="873"/>
      <c r="C95" s="647">
        <v>16</v>
      </c>
      <c r="D95" s="647">
        <v>7</v>
      </c>
      <c r="E95" s="650">
        <v>849</v>
      </c>
      <c r="F95" s="650">
        <v>79</v>
      </c>
      <c r="G95" s="433"/>
      <c r="H95" s="433"/>
      <c r="I95" s="433"/>
      <c r="J95" s="433"/>
      <c r="K95" s="654">
        <v>15</v>
      </c>
      <c r="L95" s="657">
        <v>7</v>
      </c>
      <c r="M95" s="660">
        <v>800</v>
      </c>
      <c r="N95" s="660">
        <v>100</v>
      </c>
      <c r="O95" s="654">
        <v>1</v>
      </c>
      <c r="P95" s="657"/>
      <c r="Q95" s="660">
        <v>28</v>
      </c>
      <c r="R95" s="434"/>
      <c r="S95" s="273"/>
      <c r="T95" s="931"/>
      <c r="U95" s="931"/>
      <c r="V95" s="273"/>
    </row>
    <row r="96" spans="1:22">
      <c r="A96" s="873" t="s">
        <v>6</v>
      </c>
      <c r="B96" s="873"/>
      <c r="C96" s="647">
        <v>10</v>
      </c>
      <c r="D96" s="647">
        <v>10</v>
      </c>
      <c r="E96" s="650">
        <v>3265</v>
      </c>
      <c r="F96" s="650">
        <v>277</v>
      </c>
      <c r="G96" s="433"/>
      <c r="H96" s="433"/>
      <c r="I96" s="433"/>
      <c r="J96" s="433"/>
      <c r="K96" s="653">
        <v>10</v>
      </c>
      <c r="L96" s="656">
        <v>10</v>
      </c>
      <c r="M96" s="659">
        <v>3148</v>
      </c>
      <c r="N96" s="659">
        <v>394</v>
      </c>
      <c r="O96" s="653"/>
      <c r="P96" s="656"/>
      <c r="Q96" s="659"/>
      <c r="R96" s="434"/>
      <c r="S96" s="273"/>
      <c r="T96" s="931"/>
      <c r="U96" s="931"/>
      <c r="V96" s="273"/>
    </row>
    <row r="97" spans="1:22">
      <c r="A97" s="873" t="s">
        <v>7</v>
      </c>
      <c r="B97" s="873"/>
      <c r="C97" s="647">
        <v>10</v>
      </c>
      <c r="D97" s="647">
        <v>7</v>
      </c>
      <c r="E97" s="650">
        <v>3271</v>
      </c>
      <c r="F97" s="650">
        <v>321</v>
      </c>
      <c r="G97" s="433"/>
      <c r="H97" s="433"/>
      <c r="I97" s="433"/>
      <c r="J97" s="433"/>
      <c r="K97" s="653">
        <v>10</v>
      </c>
      <c r="L97" s="656">
        <v>7</v>
      </c>
      <c r="M97" s="659">
        <v>3202</v>
      </c>
      <c r="N97" s="659">
        <v>390</v>
      </c>
      <c r="O97" s="653"/>
      <c r="P97" s="656"/>
      <c r="Q97" s="659"/>
      <c r="R97" s="434"/>
      <c r="S97" s="273"/>
      <c r="T97" s="931"/>
      <c r="U97" s="931"/>
      <c r="V97" s="273"/>
    </row>
    <row r="98" spans="1:22">
      <c r="A98" s="873" t="s">
        <v>8</v>
      </c>
      <c r="B98" s="873"/>
      <c r="C98" s="647">
        <v>60</v>
      </c>
      <c r="D98" s="647">
        <v>191</v>
      </c>
      <c r="E98" s="650">
        <v>4163</v>
      </c>
      <c r="F98" s="650">
        <v>3111</v>
      </c>
      <c r="G98" s="433"/>
      <c r="H98" s="433"/>
      <c r="I98" s="433"/>
      <c r="J98" s="433"/>
      <c r="K98" s="653">
        <v>52</v>
      </c>
      <c r="L98" s="656">
        <v>183</v>
      </c>
      <c r="M98" s="659">
        <v>3864</v>
      </c>
      <c r="N98" s="659">
        <v>2439</v>
      </c>
      <c r="O98" s="653">
        <v>8</v>
      </c>
      <c r="P98" s="656">
        <v>11</v>
      </c>
      <c r="Q98" s="659">
        <v>971</v>
      </c>
      <c r="R98" s="434"/>
      <c r="S98" s="273"/>
      <c r="T98" s="931"/>
      <c r="U98" s="931"/>
      <c r="V98" s="273"/>
    </row>
    <row r="99" spans="1:22">
      <c r="A99" s="873" t="s">
        <v>9</v>
      </c>
      <c r="B99" s="873"/>
      <c r="C99" s="647">
        <v>88</v>
      </c>
      <c r="D99" s="647">
        <v>52</v>
      </c>
      <c r="E99" s="650">
        <v>9829</v>
      </c>
      <c r="F99" s="650">
        <v>1623</v>
      </c>
      <c r="G99" s="433"/>
      <c r="H99" s="433"/>
      <c r="I99" s="433"/>
      <c r="J99" s="433"/>
      <c r="K99" s="653">
        <v>81</v>
      </c>
      <c r="L99" s="656">
        <v>43</v>
      </c>
      <c r="M99" s="659">
        <v>9053</v>
      </c>
      <c r="N99" s="659">
        <v>1157</v>
      </c>
      <c r="O99" s="653">
        <v>7</v>
      </c>
      <c r="P99" s="656">
        <v>9</v>
      </c>
      <c r="Q99" s="659">
        <v>1242</v>
      </c>
      <c r="R99" s="434"/>
      <c r="S99" s="273"/>
      <c r="T99" s="931"/>
      <c r="U99" s="931"/>
      <c r="V99" s="273"/>
    </row>
    <row r="100" spans="1:22">
      <c r="A100" s="873" t="s">
        <v>10</v>
      </c>
      <c r="B100" s="873"/>
      <c r="C100" s="647">
        <v>30</v>
      </c>
      <c r="D100" s="647">
        <v>33</v>
      </c>
      <c r="E100" s="650">
        <v>1647</v>
      </c>
      <c r="F100" s="650">
        <v>541</v>
      </c>
      <c r="G100" s="433"/>
      <c r="H100" s="433"/>
      <c r="I100" s="433"/>
      <c r="J100" s="433"/>
      <c r="K100" s="653">
        <v>29</v>
      </c>
      <c r="L100" s="656">
        <v>33</v>
      </c>
      <c r="M100" s="659">
        <v>1495</v>
      </c>
      <c r="N100" s="659">
        <v>596</v>
      </c>
      <c r="O100" s="653">
        <v>1</v>
      </c>
      <c r="P100" s="656"/>
      <c r="Q100" s="659">
        <v>97</v>
      </c>
      <c r="R100" s="434"/>
      <c r="S100" s="273"/>
      <c r="T100" s="931"/>
      <c r="U100" s="931"/>
      <c r="V100" s="273"/>
    </row>
    <row r="101" spans="1:22">
      <c r="A101" s="873" t="s">
        <v>11</v>
      </c>
      <c r="B101" s="873"/>
      <c r="C101" s="647">
        <v>76</v>
      </c>
      <c r="D101" s="647">
        <v>42</v>
      </c>
      <c r="E101" s="650">
        <v>12200</v>
      </c>
      <c r="F101" s="649">
        <v>1969</v>
      </c>
      <c r="G101" s="433"/>
      <c r="H101" s="433"/>
      <c r="I101" s="433"/>
      <c r="J101" s="433"/>
      <c r="K101" s="653">
        <v>65</v>
      </c>
      <c r="L101" s="656">
        <v>37</v>
      </c>
      <c r="M101" s="659">
        <v>9634</v>
      </c>
      <c r="N101" s="659">
        <v>1305</v>
      </c>
      <c r="O101" s="653">
        <v>11</v>
      </c>
      <c r="P101" s="656">
        <v>5</v>
      </c>
      <c r="Q101" s="659">
        <v>3230</v>
      </c>
      <c r="R101" s="434"/>
      <c r="S101" s="273"/>
      <c r="T101" s="931"/>
      <c r="U101" s="931"/>
      <c r="V101" s="273"/>
    </row>
    <row r="102" spans="1:22">
      <c r="A102" s="873" t="s">
        <v>233</v>
      </c>
      <c r="B102" s="873"/>
      <c r="C102" s="647">
        <v>38</v>
      </c>
      <c r="D102" s="647">
        <v>73</v>
      </c>
      <c r="E102" s="650">
        <v>4400</v>
      </c>
      <c r="F102" s="649">
        <v>1631</v>
      </c>
      <c r="G102" s="433"/>
      <c r="H102" s="433"/>
      <c r="I102" s="433"/>
      <c r="J102" s="433"/>
      <c r="K102" s="653">
        <v>36</v>
      </c>
      <c r="L102" s="656">
        <v>72</v>
      </c>
      <c r="M102" s="659">
        <v>4014</v>
      </c>
      <c r="N102" s="659">
        <v>1403</v>
      </c>
      <c r="O102" s="653">
        <v>2</v>
      </c>
      <c r="P102" s="656">
        <v>1</v>
      </c>
      <c r="Q102" s="659">
        <v>614</v>
      </c>
      <c r="R102" s="434"/>
      <c r="S102" s="273"/>
      <c r="T102" s="931"/>
      <c r="U102" s="931"/>
      <c r="V102" s="273"/>
    </row>
    <row r="103" spans="1:22">
      <c r="A103" s="873" t="s">
        <v>13</v>
      </c>
      <c r="B103" s="873"/>
      <c r="C103" s="647">
        <v>37</v>
      </c>
      <c r="D103" s="647">
        <v>25</v>
      </c>
      <c r="E103" s="650">
        <v>6180</v>
      </c>
      <c r="F103" s="649">
        <v>926</v>
      </c>
      <c r="G103" s="433"/>
      <c r="H103" s="433"/>
      <c r="I103" s="433"/>
      <c r="J103" s="433"/>
      <c r="K103" s="653">
        <v>36</v>
      </c>
      <c r="L103" s="656">
        <v>25</v>
      </c>
      <c r="M103" s="659">
        <v>5865</v>
      </c>
      <c r="N103" s="659">
        <v>1013</v>
      </c>
      <c r="O103" s="653">
        <v>1</v>
      </c>
      <c r="P103" s="656"/>
      <c r="Q103" s="659">
        <v>228</v>
      </c>
      <c r="R103" s="434"/>
      <c r="S103" s="273"/>
      <c r="T103" s="931"/>
      <c r="U103" s="931"/>
      <c r="V103" s="273"/>
    </row>
    <row r="104" spans="1:22">
      <c r="A104" s="873" t="s">
        <v>14</v>
      </c>
      <c r="B104" s="873"/>
      <c r="C104" s="647">
        <v>50</v>
      </c>
      <c r="D104" s="647">
        <v>80</v>
      </c>
      <c r="E104" s="650">
        <v>2735</v>
      </c>
      <c r="F104" s="649">
        <v>1323</v>
      </c>
      <c r="G104" s="433"/>
      <c r="H104" s="433"/>
      <c r="I104" s="433"/>
      <c r="J104" s="433"/>
      <c r="K104" s="653">
        <v>49</v>
      </c>
      <c r="L104" s="656">
        <v>75</v>
      </c>
      <c r="M104" s="659">
        <v>2508</v>
      </c>
      <c r="N104" s="659">
        <v>1422</v>
      </c>
      <c r="O104" s="653">
        <v>1</v>
      </c>
      <c r="P104" s="656">
        <v>5</v>
      </c>
      <c r="Q104" s="659">
        <v>128</v>
      </c>
      <c r="R104" s="434"/>
      <c r="S104" s="273"/>
      <c r="T104" s="931"/>
      <c r="U104" s="931"/>
      <c r="V104" s="273"/>
    </row>
    <row r="105" spans="1:22" ht="15.75" thickBot="1">
      <c r="A105" s="874" t="s">
        <v>240</v>
      </c>
      <c r="B105" s="874"/>
      <c r="C105" s="648">
        <f t="shared" ref="C105:D105" si="5">SUM(C94:C104)</f>
        <v>547</v>
      </c>
      <c r="D105" s="648">
        <f t="shared" si="5"/>
        <v>680</v>
      </c>
      <c r="E105" s="652">
        <f t="shared" ref="E105:F105" si="6">SUM(E94:E104)</f>
        <v>74730</v>
      </c>
      <c r="F105" s="652">
        <f t="shared" si="6"/>
        <v>16850</v>
      </c>
      <c r="G105" s="435"/>
      <c r="H105" s="435"/>
      <c r="I105" s="435"/>
      <c r="J105" s="435"/>
      <c r="K105" s="655">
        <f>SUM(K94:K104)</f>
        <v>506</v>
      </c>
      <c r="L105" s="658">
        <f>SUM(L94:L104)</f>
        <v>639</v>
      </c>
      <c r="M105" s="932">
        <f>SUM(M94:M104)</f>
        <v>67319</v>
      </c>
      <c r="N105" s="933">
        <f>SUM(N94:N104)</f>
        <v>15547</v>
      </c>
      <c r="O105" s="655">
        <f>SUM(O94:O104)</f>
        <v>41</v>
      </c>
      <c r="P105" s="661">
        <f>SUM(P94:P104)</f>
        <v>44</v>
      </c>
      <c r="Q105" s="933">
        <f>SUM(Q94:Q104)</f>
        <v>8714</v>
      </c>
      <c r="R105" s="436"/>
      <c r="S105" s="273"/>
      <c r="T105" s="931"/>
      <c r="U105" s="931"/>
      <c r="V105" s="273"/>
    </row>
    <row r="106" spans="1:22">
      <c r="A106" s="273"/>
      <c r="B106" s="273"/>
      <c r="C106" s="273"/>
      <c r="D106" s="273"/>
      <c r="E106" s="273"/>
      <c r="F106" s="273"/>
      <c r="G106" s="930" t="s">
        <v>130</v>
      </c>
      <c r="H106" s="273"/>
      <c r="I106" s="273"/>
      <c r="J106" s="273"/>
      <c r="K106" s="273"/>
      <c r="L106" s="273"/>
      <c r="M106" s="273"/>
      <c r="N106" s="930" t="s">
        <v>130</v>
      </c>
      <c r="O106" s="273"/>
      <c r="P106" s="273"/>
      <c r="Q106" s="273"/>
      <c r="R106" s="273"/>
      <c r="S106" s="273"/>
      <c r="T106" s="273"/>
      <c r="U106" s="273"/>
      <c r="V106" s="273"/>
    </row>
    <row r="107" spans="1:22">
      <c r="A107" s="280" t="s">
        <v>229</v>
      </c>
      <c r="B107" s="274"/>
      <c r="C107" s="273"/>
      <c r="D107" s="274"/>
      <c r="E107" s="273"/>
      <c r="F107" s="273"/>
      <c r="G107" s="273"/>
      <c r="H107" s="273"/>
      <c r="I107" s="273"/>
      <c r="J107" s="930" t="s">
        <v>130</v>
      </c>
      <c r="K107" s="273"/>
      <c r="L107" s="273"/>
      <c r="M107" s="273"/>
      <c r="N107" s="273"/>
      <c r="O107" s="273"/>
      <c r="P107" s="273"/>
      <c r="Q107" s="273"/>
      <c r="R107" s="273"/>
      <c r="S107" s="273"/>
      <c r="T107" s="273"/>
      <c r="U107" s="273"/>
      <c r="V107" s="273"/>
    </row>
    <row r="108" spans="1:22">
      <c r="A108" s="280">
        <v>1</v>
      </c>
      <c r="B108" s="274" t="s">
        <v>230</v>
      </c>
      <c r="C108" s="273"/>
      <c r="D108" s="274"/>
      <c r="E108" s="273"/>
      <c r="F108" s="273"/>
      <c r="G108" s="273"/>
      <c r="H108" s="273"/>
      <c r="I108" s="273"/>
      <c r="J108" s="273"/>
      <c r="K108" s="273"/>
      <c r="L108" s="273"/>
      <c r="M108" s="273"/>
      <c r="N108" s="273"/>
      <c r="O108" s="273"/>
      <c r="P108" s="273"/>
      <c r="Q108" s="273"/>
      <c r="R108" s="273"/>
      <c r="S108" s="273"/>
      <c r="T108" s="273"/>
      <c r="U108" s="273"/>
      <c r="V108" s="273"/>
    </row>
    <row r="109" spans="1:22">
      <c r="A109" s="280">
        <v>2</v>
      </c>
      <c r="B109" s="274" t="s">
        <v>231</v>
      </c>
      <c r="C109" s="273"/>
      <c r="D109" s="274"/>
      <c r="E109" s="273"/>
      <c r="F109" s="273"/>
      <c r="G109" s="273"/>
      <c r="H109" s="273"/>
      <c r="I109" s="273"/>
      <c r="J109" s="273"/>
      <c r="K109" s="273"/>
      <c r="L109" s="273"/>
      <c r="M109" s="273"/>
      <c r="N109" s="273"/>
      <c r="O109" s="273"/>
      <c r="P109" s="273"/>
      <c r="Q109" s="273"/>
      <c r="R109" s="273"/>
      <c r="S109" s="273"/>
      <c r="T109" s="273"/>
      <c r="U109" s="273"/>
      <c r="V109" s="273"/>
    </row>
    <row r="110" spans="1:22">
      <c r="A110" s="280">
        <v>3</v>
      </c>
      <c r="B110" s="274" t="s">
        <v>232</v>
      </c>
      <c r="C110" s="273"/>
      <c r="D110" s="274"/>
      <c r="E110" s="273"/>
      <c r="F110" s="273"/>
      <c r="G110" s="273"/>
      <c r="H110" s="273"/>
      <c r="I110" s="273"/>
      <c r="J110" s="273"/>
      <c r="K110" s="273"/>
      <c r="L110" s="273"/>
      <c r="M110" s="273"/>
      <c r="N110" s="273"/>
      <c r="O110" s="273"/>
      <c r="P110" s="273"/>
      <c r="Q110" s="273"/>
      <c r="R110" s="273"/>
      <c r="S110" s="273"/>
      <c r="T110" s="273"/>
      <c r="U110" s="273"/>
      <c r="V110" s="273"/>
    </row>
    <row r="111" spans="1:22">
      <c r="A111" s="280">
        <v>4</v>
      </c>
      <c r="B111" s="274" t="s">
        <v>264</v>
      </c>
      <c r="C111" s="273"/>
      <c r="D111" s="274"/>
      <c r="E111" s="273"/>
      <c r="F111" s="273"/>
      <c r="G111" s="273"/>
      <c r="H111" s="273"/>
      <c r="I111" s="273"/>
      <c r="J111" s="273"/>
      <c r="K111" s="273"/>
      <c r="L111" s="273"/>
      <c r="M111" s="273"/>
      <c r="N111" s="273"/>
      <c r="O111" s="273"/>
      <c r="P111" s="273"/>
      <c r="Q111" s="273"/>
      <c r="R111" s="273"/>
      <c r="S111" s="273"/>
      <c r="T111" s="273"/>
      <c r="U111" s="273"/>
      <c r="V111" s="273"/>
    </row>
    <row r="112" spans="1:22" ht="15.75" thickBot="1">
      <c r="A112" s="281"/>
      <c r="B112" s="282"/>
      <c r="C112" s="283"/>
      <c r="D112" s="283"/>
      <c r="E112" s="281"/>
      <c r="F112" s="281"/>
      <c r="G112" s="281"/>
      <c r="H112" s="281"/>
      <c r="I112" s="281"/>
      <c r="J112" s="281"/>
      <c r="K112" s="281"/>
      <c r="L112" s="281"/>
      <c r="M112" s="281"/>
      <c r="N112" s="281"/>
      <c r="O112" s="281"/>
      <c r="P112" s="281"/>
      <c r="Q112" s="281"/>
      <c r="R112" s="281"/>
      <c r="S112" s="281"/>
      <c r="T112" s="281"/>
      <c r="U112" s="281"/>
      <c r="V112" s="281"/>
    </row>
  </sheetData>
  <mergeCells count="67">
    <mergeCell ref="O9:Q9"/>
    <mergeCell ref="O11:Q11"/>
    <mergeCell ref="O12:Q12"/>
    <mergeCell ref="O10:Q10"/>
    <mergeCell ref="A14:A17"/>
    <mergeCell ref="B14:B17"/>
    <mergeCell ref="C14:F15"/>
    <mergeCell ref="G14:N14"/>
    <mergeCell ref="O14:V14"/>
    <mergeCell ref="G15:J15"/>
    <mergeCell ref="K15:N15"/>
    <mergeCell ref="O15:R15"/>
    <mergeCell ref="S15:V15"/>
    <mergeCell ref="O16:P16"/>
    <mergeCell ref="Q16:R16"/>
    <mergeCell ref="S16:T16"/>
    <mergeCell ref="U16:V16"/>
    <mergeCell ref="A33:A34"/>
    <mergeCell ref="B33:B34"/>
    <mergeCell ref="C33:M33"/>
    <mergeCell ref="C16:D16"/>
    <mergeCell ref="E16:F16"/>
    <mergeCell ref="G16:H16"/>
    <mergeCell ref="I16:J16"/>
    <mergeCell ref="K16:L16"/>
    <mergeCell ref="M16:N16"/>
    <mergeCell ref="A30:M30"/>
    <mergeCell ref="A47:M47"/>
    <mergeCell ref="A52:A53"/>
    <mergeCell ref="B52:B53"/>
    <mergeCell ref="C52:D52"/>
    <mergeCell ref="E52:F52"/>
    <mergeCell ref="G52:H52"/>
    <mergeCell ref="I52:J52"/>
    <mergeCell ref="K52:L52"/>
    <mergeCell ref="A66:L66"/>
    <mergeCell ref="A70:A71"/>
    <mergeCell ref="B70:B71"/>
    <mergeCell ref="C70:F70"/>
    <mergeCell ref="G70:J70"/>
    <mergeCell ref="K70:N70"/>
    <mergeCell ref="A95:B95"/>
    <mergeCell ref="A90:B93"/>
    <mergeCell ref="C90:J90"/>
    <mergeCell ref="K90:R90"/>
    <mergeCell ref="C91:F91"/>
    <mergeCell ref="G91:J91"/>
    <mergeCell ref="K91:N91"/>
    <mergeCell ref="O91:R91"/>
    <mergeCell ref="C92:D92"/>
    <mergeCell ref="E92:F92"/>
    <mergeCell ref="G92:H92"/>
    <mergeCell ref="I92:J92"/>
    <mergeCell ref="K92:L92"/>
    <mergeCell ref="M92:N92"/>
    <mergeCell ref="Q92:R92"/>
    <mergeCell ref="A94:B94"/>
    <mergeCell ref="A102:B102"/>
    <mergeCell ref="A103:B103"/>
    <mergeCell ref="A104:B104"/>
    <mergeCell ref="A105:B105"/>
    <mergeCell ref="A96:B96"/>
    <mergeCell ref="A97:B97"/>
    <mergeCell ref="A98:B98"/>
    <mergeCell ref="A99:B99"/>
    <mergeCell ref="A100:B100"/>
    <mergeCell ref="A101:B101"/>
  </mergeCells>
  <hyperlinks>
    <hyperlink ref="O12" r:id="rId1"/>
  </hyperlinks>
  <pageMargins left="0.19685039370078741" right="0.11811023622047245" top="0.35433070866141736" bottom="0.15748031496062992" header="0.31496062992125984" footer="0.31496062992125984"/>
  <pageSetup paperSize="9" scale="7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27"/>
  <sheetViews>
    <sheetView topLeftCell="A49" workbookViewId="0">
      <selection activeCell="H40" sqref="H40:I59"/>
    </sheetView>
  </sheetViews>
  <sheetFormatPr defaultRowHeight="15"/>
  <cols>
    <col min="3" max="3" width="23" customWidth="1"/>
    <col min="4" max="4" width="27.5703125" customWidth="1"/>
    <col min="5" max="5" width="14.140625" customWidth="1"/>
    <col min="6" max="6" width="21.85546875" customWidth="1"/>
    <col min="7" max="7" width="23.28515625" customWidth="1"/>
    <col min="8" max="8" width="20.28515625" customWidth="1"/>
    <col min="9" max="9" width="19.5703125" customWidth="1"/>
  </cols>
  <sheetData>
    <row r="1" spans="1:9" ht="15.75">
      <c r="A1" s="2"/>
      <c r="B1" s="3" t="s">
        <v>16</v>
      </c>
      <c r="C1" s="4"/>
      <c r="D1" s="4"/>
      <c r="E1" s="4"/>
      <c r="F1" s="4"/>
      <c r="G1" s="4"/>
      <c r="H1" s="4"/>
      <c r="I1" s="4"/>
    </row>
    <row r="2" spans="1:9">
      <c r="A2" s="6"/>
      <c r="B2" s="688" t="s">
        <v>259</v>
      </c>
      <c r="C2" s="688"/>
      <c r="D2" s="688"/>
      <c r="E2" s="688"/>
      <c r="F2" s="688"/>
      <c r="G2" s="688"/>
      <c r="H2" s="688"/>
      <c r="I2" s="688"/>
    </row>
    <row r="3" spans="1:9">
      <c r="A3" s="6"/>
      <c r="B3" s="688"/>
      <c r="C3" s="688"/>
      <c r="D3" s="688"/>
      <c r="E3" s="688"/>
      <c r="F3" s="688"/>
      <c r="G3" s="688"/>
      <c r="H3" s="688"/>
      <c r="I3" s="688"/>
    </row>
    <row r="4" spans="1:9">
      <c r="A4" s="6"/>
      <c r="B4" s="688"/>
      <c r="C4" s="688"/>
      <c r="D4" s="688"/>
      <c r="E4" s="688"/>
      <c r="F4" s="688"/>
      <c r="G4" s="688"/>
      <c r="H4" s="688"/>
      <c r="I4" s="688"/>
    </row>
    <row r="5" spans="1:9">
      <c r="A5" s="6"/>
      <c r="B5" s="437"/>
      <c r="C5" s="437"/>
      <c r="D5" s="437"/>
      <c r="E5" s="437"/>
      <c r="F5" s="437"/>
      <c r="G5" s="437"/>
      <c r="H5" s="437"/>
      <c r="I5" s="437"/>
    </row>
    <row r="6" spans="1:9">
      <c r="A6" s="8"/>
      <c r="B6" s="9" t="s">
        <v>0</v>
      </c>
      <c r="C6" s="10"/>
      <c r="D6" s="11" t="s">
        <v>4</v>
      </c>
      <c r="E6" s="9"/>
      <c r="F6" s="12" t="s">
        <v>17</v>
      </c>
      <c r="G6" s="9"/>
      <c r="H6" s="9"/>
      <c r="I6" s="12"/>
    </row>
    <row r="7" spans="1:9">
      <c r="A7" s="8"/>
      <c r="B7" s="9" t="s">
        <v>1</v>
      </c>
      <c r="C7" s="10"/>
      <c r="D7" s="444" t="s">
        <v>3</v>
      </c>
      <c r="E7" s="9"/>
      <c r="F7" s="12" t="s">
        <v>18</v>
      </c>
      <c r="G7" s="697" t="s">
        <v>119</v>
      </c>
      <c r="H7" s="697"/>
      <c r="I7" s="9"/>
    </row>
    <row r="8" spans="1:9">
      <c r="A8" s="8"/>
      <c r="B8" s="9" t="s">
        <v>248</v>
      </c>
      <c r="C8" s="9"/>
      <c r="D8" s="465">
        <v>22757695</v>
      </c>
      <c r="E8" s="9" t="s">
        <v>130</v>
      </c>
      <c r="F8" s="12" t="s">
        <v>19</v>
      </c>
      <c r="G8" s="697" t="s">
        <v>120</v>
      </c>
      <c r="H8" s="697"/>
      <c r="I8" s="9"/>
    </row>
    <row r="9" spans="1:9">
      <c r="A9" s="8"/>
      <c r="B9" s="9"/>
      <c r="C9" s="9"/>
      <c r="D9" s="9"/>
      <c r="E9" s="9"/>
      <c r="F9" s="12" t="s">
        <v>20</v>
      </c>
      <c r="G9" s="697">
        <v>186</v>
      </c>
      <c r="H9" s="697"/>
      <c r="I9" s="9"/>
    </row>
    <row r="10" spans="1:9">
      <c r="A10" s="8"/>
      <c r="B10" s="9"/>
      <c r="C10" s="9"/>
      <c r="D10" s="9"/>
      <c r="E10" s="9"/>
      <c r="F10" s="12" t="s">
        <v>21</v>
      </c>
      <c r="G10" s="697">
        <v>3300342928</v>
      </c>
      <c r="H10" s="697"/>
      <c r="I10" s="9"/>
    </row>
    <row r="11" spans="1:9" ht="15.75" thickBot="1">
      <c r="A11" s="6"/>
      <c r="B11" s="15"/>
      <c r="C11" s="15"/>
      <c r="D11" s="15"/>
      <c r="E11" s="15"/>
      <c r="F11" s="15"/>
      <c r="G11" s="15"/>
      <c r="H11" s="15"/>
      <c r="I11" s="15"/>
    </row>
    <row r="12" spans="1:9">
      <c r="A12" s="6"/>
      <c r="B12" s="16"/>
      <c r="C12" s="17" t="s">
        <v>22</v>
      </c>
      <c r="D12" s="18"/>
      <c r="E12" s="18"/>
      <c r="F12" s="18"/>
      <c r="G12" s="18"/>
      <c r="H12" s="18"/>
      <c r="I12" s="19"/>
    </row>
    <row r="13" spans="1:9" ht="15.75" thickBot="1">
      <c r="A13" s="6"/>
      <c r="B13" s="6"/>
      <c r="C13" s="9"/>
      <c r="D13" s="15"/>
      <c r="E13" s="15"/>
      <c r="F13" s="15"/>
      <c r="G13" s="15"/>
      <c r="H13" s="15"/>
      <c r="I13" s="7"/>
    </row>
    <row r="14" spans="1:9">
      <c r="A14" s="6"/>
      <c r="B14" s="6"/>
      <c r="C14" s="689" t="s">
        <v>23</v>
      </c>
      <c r="D14" s="690"/>
      <c r="E14" s="691" t="s">
        <v>96</v>
      </c>
      <c r="F14" s="691" t="s">
        <v>73</v>
      </c>
      <c r="G14" s="693" t="s">
        <v>74</v>
      </c>
      <c r="H14" s="693" t="s">
        <v>97</v>
      </c>
      <c r="I14" s="695" t="s">
        <v>26</v>
      </c>
    </row>
    <row r="15" spans="1:9" ht="25.5">
      <c r="A15" s="6"/>
      <c r="B15" s="6"/>
      <c r="C15" s="132" t="s">
        <v>99</v>
      </c>
      <c r="D15" s="124" t="s">
        <v>100</v>
      </c>
      <c r="E15" s="692"/>
      <c r="F15" s="692"/>
      <c r="G15" s="694"/>
      <c r="H15" s="694"/>
      <c r="I15" s="696"/>
    </row>
    <row r="16" spans="1:9">
      <c r="A16" s="6"/>
      <c r="B16" s="6"/>
      <c r="C16" s="20"/>
      <c r="D16" s="370"/>
      <c r="E16" s="370"/>
      <c r="F16" s="370"/>
      <c r="G16" s="21"/>
      <c r="H16" s="21"/>
      <c r="I16" s="445"/>
    </row>
    <row r="17" spans="1:12">
      <c r="A17" s="6"/>
      <c r="B17" s="6"/>
      <c r="C17" s="22"/>
      <c r="D17" s="23"/>
      <c r="E17" s="23"/>
      <c r="F17" s="23"/>
      <c r="G17" s="446"/>
      <c r="H17" s="446"/>
      <c r="I17" s="447"/>
    </row>
    <row r="18" spans="1:12" ht="15.75" thickBot="1">
      <c r="A18" s="6"/>
      <c r="B18" s="6"/>
      <c r="C18" s="24"/>
      <c r="D18" s="25"/>
      <c r="E18" s="25"/>
      <c r="F18" s="25" t="s">
        <v>130</v>
      </c>
      <c r="G18" s="448"/>
      <c r="H18" s="448"/>
      <c r="I18" s="449"/>
    </row>
    <row r="19" spans="1:12">
      <c r="A19" s="6"/>
      <c r="B19" s="6"/>
      <c r="C19" s="1" t="s">
        <v>98</v>
      </c>
      <c r="D19" s="15"/>
      <c r="E19" s="15"/>
      <c r="F19" s="15"/>
      <c r="G19" s="15"/>
      <c r="H19" s="15"/>
      <c r="I19" s="7"/>
    </row>
    <row r="20" spans="1:12">
      <c r="A20" s="6"/>
      <c r="B20" s="6"/>
      <c r="C20" s="1" t="s">
        <v>260</v>
      </c>
      <c r="D20" s="26"/>
      <c r="E20" s="26"/>
      <c r="F20" s="26"/>
      <c r="G20" s="26"/>
      <c r="H20" s="26"/>
      <c r="I20" s="27"/>
    </row>
    <row r="21" spans="1:12">
      <c r="A21" s="6"/>
      <c r="B21" s="6"/>
      <c r="C21" s="125" t="s">
        <v>101</v>
      </c>
      <c r="D21" s="26"/>
      <c r="E21" s="26"/>
      <c r="F21" s="26"/>
      <c r="G21" s="26"/>
      <c r="H21" s="26"/>
      <c r="I21" s="27"/>
    </row>
    <row r="22" spans="1:12">
      <c r="A22" s="6"/>
      <c r="B22" s="6"/>
      <c r="C22" s="15" t="s">
        <v>102</v>
      </c>
      <c r="D22" s="26"/>
      <c r="E22" s="26"/>
      <c r="F22" s="26"/>
      <c r="G22" s="26"/>
      <c r="H22" s="26"/>
      <c r="I22" s="27"/>
    </row>
    <row r="23" spans="1:12">
      <c r="A23" s="6"/>
      <c r="B23" s="6"/>
      <c r="C23" s="28" t="s">
        <v>261</v>
      </c>
      <c r="D23" s="26"/>
      <c r="E23" s="26"/>
      <c r="F23" s="26"/>
      <c r="G23" s="26"/>
      <c r="H23" s="26"/>
      <c r="I23" s="27"/>
    </row>
    <row r="24" spans="1:12" ht="30" customHeight="1">
      <c r="A24" s="6"/>
      <c r="B24" s="6"/>
      <c r="C24" s="712" t="s">
        <v>249</v>
      </c>
      <c r="D24" s="712"/>
      <c r="E24" s="712"/>
      <c r="F24" s="712"/>
      <c r="G24" s="712"/>
      <c r="H24" s="712"/>
      <c r="I24" s="713"/>
      <c r="J24" s="456"/>
    </row>
    <row r="25" spans="1:12">
      <c r="A25" s="6"/>
      <c r="B25" s="6"/>
      <c r="C25" s="450"/>
      <c r="D25" s="26"/>
      <c r="E25" s="26"/>
      <c r="F25" s="26"/>
      <c r="G25" s="26"/>
      <c r="H25" s="26"/>
      <c r="I25" s="27"/>
    </row>
    <row r="26" spans="1:12">
      <c r="A26" s="6"/>
      <c r="B26" s="6"/>
      <c r="C26" s="15" t="s">
        <v>262</v>
      </c>
      <c r="D26" s="26"/>
      <c r="E26" s="26"/>
      <c r="F26" s="26"/>
      <c r="G26" s="26"/>
      <c r="H26" s="26"/>
      <c r="I26" s="27"/>
    </row>
    <row r="27" spans="1:12">
      <c r="A27" s="6"/>
      <c r="B27" s="6"/>
      <c r="C27" s="15" t="s">
        <v>103</v>
      </c>
      <c r="D27" s="26"/>
      <c r="E27" s="26"/>
      <c r="F27" s="26"/>
      <c r="G27" s="26"/>
      <c r="H27" s="26"/>
      <c r="I27" s="27"/>
    </row>
    <row r="28" spans="1:12">
      <c r="A28" s="6"/>
      <c r="B28" s="6"/>
      <c r="C28" s="15" t="s">
        <v>250</v>
      </c>
      <c r="D28" s="26"/>
      <c r="E28" s="26"/>
      <c r="F28" s="26"/>
      <c r="G28" s="26"/>
      <c r="H28" s="26"/>
      <c r="I28" s="27"/>
    </row>
    <row r="29" spans="1:12">
      <c r="A29" s="6"/>
      <c r="B29" s="6"/>
      <c r="C29" s="15" t="s">
        <v>105</v>
      </c>
      <c r="D29" s="26"/>
      <c r="E29" s="26"/>
      <c r="F29" s="26"/>
      <c r="G29" s="26"/>
      <c r="H29" s="26"/>
      <c r="I29" s="27"/>
    </row>
    <row r="30" spans="1:12" ht="28.5" customHeight="1">
      <c r="A30" s="6"/>
      <c r="B30" s="6"/>
      <c r="C30" s="712" t="s">
        <v>106</v>
      </c>
      <c r="D30" s="712"/>
      <c r="E30" s="712"/>
      <c r="F30" s="712"/>
      <c r="G30" s="712"/>
      <c r="H30" s="712"/>
      <c r="I30" s="713"/>
      <c r="J30" s="456"/>
      <c r="K30" s="456"/>
      <c r="L30" s="456"/>
    </row>
    <row r="31" spans="1:12">
      <c r="A31" s="6"/>
      <c r="B31" s="6"/>
      <c r="C31" s="15" t="s">
        <v>107</v>
      </c>
      <c r="D31" s="26"/>
      <c r="E31" s="26"/>
      <c r="F31" s="26"/>
      <c r="G31" s="26"/>
      <c r="H31" s="26"/>
      <c r="I31" s="27"/>
    </row>
    <row r="32" spans="1:12">
      <c r="A32" s="6"/>
      <c r="B32" s="6"/>
      <c r="C32" s="15" t="s">
        <v>108</v>
      </c>
      <c r="D32" s="26"/>
      <c r="E32" s="26"/>
      <c r="F32" s="26"/>
      <c r="G32" s="26"/>
      <c r="H32" s="26"/>
      <c r="I32" s="27"/>
    </row>
    <row r="33" spans="1:9">
      <c r="A33" s="6"/>
      <c r="B33" s="6"/>
      <c r="C33" s="15" t="s">
        <v>110</v>
      </c>
      <c r="D33" s="26"/>
      <c r="E33" s="26"/>
      <c r="F33" s="26"/>
      <c r="G33" s="26"/>
      <c r="H33" s="26"/>
      <c r="I33" s="27"/>
    </row>
    <row r="34" spans="1:9" ht="15.75" thickBot="1">
      <c r="A34" s="6"/>
      <c r="B34" s="29"/>
      <c r="C34" s="30"/>
      <c r="D34" s="30"/>
      <c r="E34" s="30"/>
      <c r="F34" s="30"/>
      <c r="G34" s="30"/>
      <c r="H34" s="30"/>
      <c r="I34" s="31"/>
    </row>
    <row r="35" spans="1:9" ht="15.75" thickBot="1">
      <c r="A35" s="6"/>
      <c r="B35" s="15"/>
      <c r="C35" s="15"/>
      <c r="D35" s="15"/>
      <c r="E35" s="15"/>
      <c r="F35" s="15"/>
      <c r="G35" s="15"/>
      <c r="H35" s="15"/>
      <c r="I35" s="15"/>
    </row>
    <row r="36" spans="1:9">
      <c r="A36" s="6"/>
      <c r="B36" s="16"/>
      <c r="C36" s="17" t="s">
        <v>30</v>
      </c>
      <c r="D36" s="18"/>
      <c r="E36" s="18"/>
      <c r="F36" s="18"/>
      <c r="G36" s="18"/>
      <c r="H36" s="18"/>
      <c r="I36" s="19"/>
    </row>
    <row r="37" spans="1:9" ht="15.75" thickBot="1">
      <c r="A37" s="6"/>
      <c r="B37" s="6"/>
      <c r="C37" s="9"/>
      <c r="D37" s="15"/>
      <c r="E37" s="15"/>
      <c r="F37" s="15"/>
      <c r="G37" s="15"/>
      <c r="H37" s="15"/>
      <c r="I37" s="7"/>
    </row>
    <row r="38" spans="1:9">
      <c r="A38" s="6"/>
      <c r="B38" s="6"/>
      <c r="C38" s="698" t="s">
        <v>23</v>
      </c>
      <c r="D38" s="699"/>
      <c r="E38" s="700"/>
      <c r="F38" s="701" t="s">
        <v>24</v>
      </c>
      <c r="G38" s="701" t="s">
        <v>25</v>
      </c>
      <c r="H38" s="703" t="s">
        <v>26</v>
      </c>
      <c r="I38" s="704"/>
    </row>
    <row r="39" spans="1:9">
      <c r="A39" s="6"/>
      <c r="B39" s="6"/>
      <c r="C39" s="135" t="s">
        <v>27</v>
      </c>
      <c r="D39" s="707" t="s">
        <v>28</v>
      </c>
      <c r="E39" s="708"/>
      <c r="F39" s="702"/>
      <c r="G39" s="702"/>
      <c r="H39" s="705"/>
      <c r="I39" s="706"/>
    </row>
    <row r="40" spans="1:9" ht="30" customHeight="1">
      <c r="A40" s="6"/>
      <c r="B40" s="6"/>
      <c r="C40" s="425" t="s">
        <v>275</v>
      </c>
      <c r="D40" s="687" t="s">
        <v>427</v>
      </c>
      <c r="E40" s="687" t="s">
        <v>427</v>
      </c>
      <c r="F40" s="614" t="s">
        <v>442</v>
      </c>
      <c r="G40" s="521" t="s">
        <v>444</v>
      </c>
      <c r="H40" s="683">
        <v>1750000</v>
      </c>
      <c r="I40" s="684"/>
    </row>
    <row r="41" spans="1:9" ht="30" customHeight="1">
      <c r="A41" s="6"/>
      <c r="B41" s="6"/>
      <c r="C41" s="425" t="s">
        <v>275</v>
      </c>
      <c r="D41" s="687" t="s">
        <v>428</v>
      </c>
      <c r="E41" s="687" t="s">
        <v>428</v>
      </c>
      <c r="F41" s="614" t="s">
        <v>442</v>
      </c>
      <c r="G41" s="521" t="s">
        <v>444</v>
      </c>
      <c r="H41" s="683">
        <v>1500000</v>
      </c>
      <c r="I41" s="684"/>
    </row>
    <row r="42" spans="1:9" ht="30" customHeight="1">
      <c r="A42" s="6"/>
      <c r="B42" s="6"/>
      <c r="C42" s="425" t="s">
        <v>275</v>
      </c>
      <c r="D42" s="687" t="s">
        <v>429</v>
      </c>
      <c r="E42" s="687" t="s">
        <v>429</v>
      </c>
      <c r="F42" s="614" t="s">
        <v>442</v>
      </c>
      <c r="G42" s="521" t="s">
        <v>444</v>
      </c>
      <c r="H42" s="683">
        <v>1250000</v>
      </c>
      <c r="I42" s="684"/>
    </row>
    <row r="43" spans="1:9" ht="30" customHeight="1">
      <c r="A43" s="6"/>
      <c r="B43" s="6"/>
      <c r="C43" s="425" t="s">
        <v>275</v>
      </c>
      <c r="D43" s="687" t="s">
        <v>430</v>
      </c>
      <c r="E43" s="687" t="s">
        <v>430</v>
      </c>
      <c r="F43" s="614" t="s">
        <v>442</v>
      </c>
      <c r="G43" s="521" t="s">
        <v>444</v>
      </c>
      <c r="H43" s="683">
        <v>1100000</v>
      </c>
      <c r="I43" s="684"/>
    </row>
    <row r="44" spans="1:9" s="598" customFormat="1" ht="30" customHeight="1">
      <c r="A44" s="6"/>
      <c r="B44" s="6"/>
      <c r="C44" s="425" t="s">
        <v>275</v>
      </c>
      <c r="D44" s="687" t="s">
        <v>431</v>
      </c>
      <c r="E44" s="687" t="s">
        <v>431</v>
      </c>
      <c r="F44" s="614" t="s">
        <v>442</v>
      </c>
      <c r="G44" s="521" t="s">
        <v>444</v>
      </c>
      <c r="H44" s="683">
        <v>1100000</v>
      </c>
      <c r="I44" s="684"/>
    </row>
    <row r="45" spans="1:9" s="598" customFormat="1" ht="30" customHeight="1">
      <c r="A45" s="6"/>
      <c r="B45" s="6"/>
      <c r="C45" s="425" t="s">
        <v>275</v>
      </c>
      <c r="D45" s="687" t="s">
        <v>432</v>
      </c>
      <c r="E45" s="687" t="s">
        <v>432</v>
      </c>
      <c r="F45" s="614" t="s">
        <v>442</v>
      </c>
      <c r="G45" s="521" t="s">
        <v>444</v>
      </c>
      <c r="H45" s="683">
        <v>1100000</v>
      </c>
      <c r="I45" s="684"/>
    </row>
    <row r="46" spans="1:9" s="598" customFormat="1" ht="30" customHeight="1">
      <c r="A46" s="6"/>
      <c r="B46" s="6"/>
      <c r="C46" s="425" t="s">
        <v>275</v>
      </c>
      <c r="D46" s="687" t="s">
        <v>433</v>
      </c>
      <c r="E46" s="687" t="s">
        <v>433</v>
      </c>
      <c r="F46" s="614" t="s">
        <v>442</v>
      </c>
      <c r="G46" s="521" t="s">
        <v>444</v>
      </c>
      <c r="H46" s="683">
        <v>1100000</v>
      </c>
      <c r="I46" s="684"/>
    </row>
    <row r="47" spans="1:9" s="598" customFormat="1" ht="30" customHeight="1">
      <c r="A47" s="6"/>
      <c r="B47" s="6"/>
      <c r="C47" s="425" t="s">
        <v>275</v>
      </c>
      <c r="D47" s="687" t="s">
        <v>434</v>
      </c>
      <c r="E47" s="687" t="s">
        <v>434</v>
      </c>
      <c r="F47" s="614" t="s">
        <v>442</v>
      </c>
      <c r="G47" s="521" t="s">
        <v>444</v>
      </c>
      <c r="H47" s="683">
        <v>1100000</v>
      </c>
      <c r="I47" s="684"/>
    </row>
    <row r="48" spans="1:9" s="598" customFormat="1" ht="30" customHeight="1">
      <c r="A48" s="6"/>
      <c r="B48" s="6"/>
      <c r="C48" s="425" t="s">
        <v>275</v>
      </c>
      <c r="D48" s="687" t="s">
        <v>435</v>
      </c>
      <c r="E48" s="687" t="s">
        <v>435</v>
      </c>
      <c r="F48" s="614" t="s">
        <v>443</v>
      </c>
      <c r="G48" s="521" t="s">
        <v>444</v>
      </c>
      <c r="H48" s="683">
        <v>1500000</v>
      </c>
      <c r="I48" s="684"/>
    </row>
    <row r="49" spans="1:11" s="598" customFormat="1" ht="30" customHeight="1">
      <c r="A49" s="6"/>
      <c r="B49" s="6"/>
      <c r="C49" s="425" t="s">
        <v>275</v>
      </c>
      <c r="D49" s="687" t="s">
        <v>436</v>
      </c>
      <c r="E49" s="687" t="s">
        <v>436</v>
      </c>
      <c r="F49" s="614" t="s">
        <v>443</v>
      </c>
      <c r="G49" s="521" t="s">
        <v>444</v>
      </c>
      <c r="H49" s="683">
        <v>850000</v>
      </c>
      <c r="I49" s="684"/>
    </row>
    <row r="50" spans="1:11" s="598" customFormat="1" ht="30" customHeight="1">
      <c r="A50" s="6"/>
      <c r="B50" s="6"/>
      <c r="C50" s="425" t="s">
        <v>275</v>
      </c>
      <c r="D50" s="687" t="s">
        <v>437</v>
      </c>
      <c r="E50" s="687" t="s">
        <v>437</v>
      </c>
      <c r="F50" s="614" t="s">
        <v>443</v>
      </c>
      <c r="G50" s="521" t="s">
        <v>444</v>
      </c>
      <c r="H50" s="683">
        <v>850000</v>
      </c>
      <c r="I50" s="684"/>
    </row>
    <row r="51" spans="1:11" s="598" customFormat="1" ht="30" customHeight="1">
      <c r="A51" s="6"/>
      <c r="B51" s="6"/>
      <c r="C51" s="425" t="s">
        <v>275</v>
      </c>
      <c r="D51" s="687" t="s">
        <v>438</v>
      </c>
      <c r="E51" s="687" t="s">
        <v>438</v>
      </c>
      <c r="F51" s="614" t="s">
        <v>443</v>
      </c>
      <c r="G51" s="521" t="s">
        <v>444</v>
      </c>
      <c r="H51" s="683">
        <v>850000</v>
      </c>
      <c r="I51" s="684"/>
    </row>
    <row r="52" spans="1:11" s="598" customFormat="1" ht="30" customHeight="1">
      <c r="A52" s="6"/>
      <c r="B52" s="6"/>
      <c r="C52" s="425" t="s">
        <v>275</v>
      </c>
      <c r="D52" s="687" t="s">
        <v>439</v>
      </c>
      <c r="E52" s="687" t="s">
        <v>439</v>
      </c>
      <c r="F52" s="614" t="s">
        <v>443</v>
      </c>
      <c r="G52" s="521" t="s">
        <v>444</v>
      </c>
      <c r="H52" s="683">
        <v>800000</v>
      </c>
      <c r="I52" s="684"/>
    </row>
    <row r="53" spans="1:11" s="598" customFormat="1" ht="30" customHeight="1">
      <c r="A53" s="6"/>
      <c r="B53" s="6"/>
      <c r="C53" s="425" t="s">
        <v>275</v>
      </c>
      <c r="D53" s="687" t="s">
        <v>440</v>
      </c>
      <c r="E53" s="687" t="s">
        <v>440</v>
      </c>
      <c r="F53" s="614" t="s">
        <v>443</v>
      </c>
      <c r="G53" s="521" t="s">
        <v>444</v>
      </c>
      <c r="H53" s="683">
        <v>800000</v>
      </c>
      <c r="I53" s="684"/>
    </row>
    <row r="54" spans="1:11" s="598" customFormat="1" ht="30" customHeight="1">
      <c r="A54" s="6"/>
      <c r="B54" s="6"/>
      <c r="C54" s="425" t="s">
        <v>275</v>
      </c>
      <c r="D54" s="687" t="s">
        <v>441</v>
      </c>
      <c r="E54" s="687" t="s">
        <v>441</v>
      </c>
      <c r="F54" s="614" t="s">
        <v>443</v>
      </c>
      <c r="G54" s="521" t="s">
        <v>444</v>
      </c>
      <c r="H54" s="683">
        <v>168271.25</v>
      </c>
      <c r="I54" s="684"/>
    </row>
    <row r="55" spans="1:11" s="598" customFormat="1" ht="30" customHeight="1">
      <c r="A55" s="6"/>
      <c r="B55" s="6"/>
      <c r="C55" s="425" t="s">
        <v>275</v>
      </c>
      <c r="D55" s="685" t="s">
        <v>445</v>
      </c>
      <c r="E55" s="686"/>
      <c r="F55" s="614" t="s">
        <v>450</v>
      </c>
      <c r="G55" s="521" t="s">
        <v>451</v>
      </c>
      <c r="H55" s="681">
        <v>200000</v>
      </c>
      <c r="I55" s="682"/>
    </row>
    <row r="56" spans="1:11" s="598" customFormat="1" ht="30" customHeight="1">
      <c r="A56" s="6"/>
      <c r="B56" s="6"/>
      <c r="C56" s="425" t="s">
        <v>275</v>
      </c>
      <c r="D56" s="685" t="s">
        <v>446</v>
      </c>
      <c r="E56" s="686"/>
      <c r="F56" s="614" t="s">
        <v>450</v>
      </c>
      <c r="G56" s="521" t="s">
        <v>451</v>
      </c>
      <c r="H56" s="681">
        <v>200000</v>
      </c>
      <c r="I56" s="682"/>
    </row>
    <row r="57" spans="1:11" s="598" customFormat="1" ht="30" customHeight="1">
      <c r="A57" s="6"/>
      <c r="B57" s="6"/>
      <c r="C57" s="425" t="s">
        <v>275</v>
      </c>
      <c r="D57" s="685" t="s">
        <v>447</v>
      </c>
      <c r="E57" s="686"/>
      <c r="F57" s="614" t="s">
        <v>450</v>
      </c>
      <c r="G57" s="521" t="s">
        <v>451</v>
      </c>
      <c r="H57" s="681">
        <v>200000</v>
      </c>
      <c r="I57" s="682"/>
    </row>
    <row r="58" spans="1:11" s="598" customFormat="1" ht="30" customHeight="1">
      <c r="A58" s="6"/>
      <c r="B58" s="6"/>
      <c r="C58" s="425" t="s">
        <v>275</v>
      </c>
      <c r="D58" s="685" t="s">
        <v>448</v>
      </c>
      <c r="E58" s="686"/>
      <c r="F58" s="614" t="s">
        <v>450</v>
      </c>
      <c r="G58" s="521" t="s">
        <v>451</v>
      </c>
      <c r="H58" s="681">
        <v>200000</v>
      </c>
      <c r="I58" s="682"/>
    </row>
    <row r="59" spans="1:11" s="598" customFormat="1" ht="30" customHeight="1">
      <c r="A59" s="6"/>
      <c r="B59" s="6"/>
      <c r="C59" s="425" t="s">
        <v>275</v>
      </c>
      <c r="D59" s="685" t="s">
        <v>449</v>
      </c>
      <c r="E59" s="686"/>
      <c r="F59" s="614" t="s">
        <v>450</v>
      </c>
      <c r="G59" s="521" t="s">
        <v>451</v>
      </c>
      <c r="H59" s="681">
        <v>200000</v>
      </c>
      <c r="I59" s="682"/>
    </row>
    <row r="60" spans="1:11" ht="30" customHeight="1">
      <c r="A60" s="6"/>
      <c r="B60" s="6"/>
      <c r="C60" s="425" t="s">
        <v>130</v>
      </c>
      <c r="D60" s="724"/>
      <c r="E60" s="724"/>
      <c r="F60" s="614"/>
      <c r="G60" s="575" t="s">
        <v>2</v>
      </c>
      <c r="H60" s="725">
        <f>SUM(H40:H59)</f>
        <v>16818271.25</v>
      </c>
      <c r="I60" s="726"/>
    </row>
    <row r="61" spans="1:11">
      <c r="A61" s="6"/>
      <c r="B61" s="6"/>
      <c r="C61" s="15" t="s">
        <v>31</v>
      </c>
      <c r="D61" s="26"/>
      <c r="E61" s="26"/>
      <c r="F61" s="26"/>
      <c r="G61" s="26"/>
      <c r="H61" s="26"/>
      <c r="I61" s="27"/>
    </row>
    <row r="62" spans="1:11" ht="29.25" customHeight="1">
      <c r="A62" s="6"/>
      <c r="B62" s="6"/>
      <c r="C62" s="712" t="s">
        <v>244</v>
      </c>
      <c r="D62" s="712"/>
      <c r="E62" s="712"/>
      <c r="F62" s="712"/>
      <c r="G62" s="712"/>
      <c r="H62" s="712"/>
      <c r="I62" s="713"/>
      <c r="J62" s="456"/>
      <c r="K62" s="456"/>
    </row>
    <row r="63" spans="1:11" ht="27" customHeight="1">
      <c r="A63" s="6"/>
      <c r="B63" s="6"/>
      <c r="C63" s="712" t="s">
        <v>263</v>
      </c>
      <c r="D63" s="712"/>
      <c r="E63" s="712"/>
      <c r="F63" s="712"/>
      <c r="G63" s="712"/>
      <c r="H63" s="712"/>
      <c r="I63" s="713"/>
      <c r="J63" s="456"/>
      <c r="K63" s="456"/>
    </row>
    <row r="64" spans="1:11">
      <c r="A64" s="6"/>
      <c r="B64" s="6"/>
      <c r="C64" s="28" t="s">
        <v>245</v>
      </c>
      <c r="D64" s="28"/>
      <c r="E64" s="397"/>
      <c r="F64" s="398"/>
      <c r="G64" s="398"/>
      <c r="H64" s="398"/>
      <c r="I64" s="399"/>
    </row>
    <row r="65" spans="1:9">
      <c r="A65" s="6"/>
      <c r="B65" s="6"/>
      <c r="C65" s="28" t="s">
        <v>111</v>
      </c>
      <c r="D65" s="26"/>
      <c r="E65" s="26"/>
      <c r="F65" s="26"/>
      <c r="G65" s="26"/>
      <c r="H65" s="26"/>
      <c r="I65" s="27"/>
    </row>
    <row r="66" spans="1:9">
      <c r="A66" s="6"/>
      <c r="B66" s="6"/>
      <c r="C66" s="28" t="s">
        <v>115</v>
      </c>
      <c r="D66" s="26"/>
      <c r="E66" s="26"/>
      <c r="F66" s="26"/>
      <c r="G66" s="26"/>
      <c r="H66" s="26"/>
      <c r="I66" s="27"/>
    </row>
    <row r="67" spans="1:9" ht="15.75" thickBot="1">
      <c r="A67" s="6"/>
      <c r="B67" s="29"/>
      <c r="C67" s="30" t="s">
        <v>116</v>
      </c>
      <c r="D67" s="32"/>
      <c r="E67" s="32"/>
      <c r="F67" s="32"/>
      <c r="G67" s="32"/>
      <c r="H67" s="32"/>
      <c r="I67" s="33"/>
    </row>
    <row r="68" spans="1:9" ht="15.75" thickBot="1">
      <c r="A68" s="6"/>
      <c r="B68" s="15"/>
      <c r="C68" s="15"/>
      <c r="D68" s="15"/>
      <c r="E68" s="15"/>
      <c r="F68" s="15"/>
      <c r="G68" s="15"/>
      <c r="H68" s="15"/>
      <c r="I68" s="15"/>
    </row>
    <row r="69" spans="1:9">
      <c r="A69" s="6"/>
      <c r="B69" s="2"/>
      <c r="C69" s="34" t="s">
        <v>32</v>
      </c>
      <c r="D69" s="4"/>
      <c r="E69" s="4"/>
      <c r="F69" s="4"/>
      <c r="G69" s="4"/>
      <c r="H69" s="4"/>
      <c r="I69" s="5"/>
    </row>
    <row r="70" spans="1:9" ht="15.75" thickBot="1">
      <c r="A70" s="6"/>
      <c r="B70" s="36"/>
      <c r="C70" s="37"/>
      <c r="D70" s="37"/>
      <c r="E70" s="37"/>
      <c r="F70" s="37"/>
      <c r="G70" s="37"/>
      <c r="H70" s="37"/>
      <c r="I70" s="35"/>
    </row>
    <row r="71" spans="1:9">
      <c r="A71" s="8"/>
      <c r="B71" s="38"/>
      <c r="C71" s="717" t="s">
        <v>23</v>
      </c>
      <c r="D71" s="718"/>
      <c r="E71" s="701" t="s">
        <v>24</v>
      </c>
      <c r="F71" s="701" t="s">
        <v>25</v>
      </c>
      <c r="G71" s="701" t="s">
        <v>26</v>
      </c>
      <c r="H71" s="701"/>
      <c r="I71" s="719"/>
    </row>
    <row r="72" spans="1:9">
      <c r="A72" s="8"/>
      <c r="B72" s="38"/>
      <c r="C72" s="135" t="s">
        <v>27</v>
      </c>
      <c r="D72" s="237" t="s">
        <v>28</v>
      </c>
      <c r="E72" s="702"/>
      <c r="F72" s="702"/>
      <c r="G72" s="39" t="s">
        <v>33</v>
      </c>
      <c r="H72" s="39" t="s">
        <v>34</v>
      </c>
      <c r="I72" s="40" t="s">
        <v>35</v>
      </c>
    </row>
    <row r="73" spans="1:9">
      <c r="A73" s="6"/>
      <c r="B73" s="36"/>
      <c r="C73" s="50"/>
      <c r="D73" s="412"/>
      <c r="E73" s="413"/>
      <c r="F73" s="414"/>
      <c r="G73" s="415"/>
      <c r="H73" s="213"/>
      <c r="I73" s="46"/>
    </row>
    <row r="74" spans="1:9">
      <c r="A74" s="6"/>
      <c r="B74" s="36"/>
      <c r="C74" s="50"/>
      <c r="D74" s="501"/>
      <c r="E74" s="502"/>
      <c r="F74" s="503"/>
      <c r="G74" s="415"/>
      <c r="H74" s="51"/>
      <c r="I74" s="52"/>
    </row>
    <row r="75" spans="1:9">
      <c r="A75" s="6"/>
      <c r="B75" s="36"/>
      <c r="C75" s="50"/>
      <c r="D75" s="501"/>
      <c r="E75" s="502"/>
      <c r="F75" s="503"/>
      <c r="G75" s="415"/>
      <c r="H75" s="51"/>
      <c r="I75" s="52"/>
    </row>
    <row r="76" spans="1:9" ht="15.75" thickBot="1">
      <c r="A76" s="6"/>
      <c r="B76" s="36"/>
      <c r="C76" s="53"/>
      <c r="D76" s="54"/>
      <c r="E76" s="55"/>
      <c r="F76" s="56"/>
      <c r="G76" s="504" t="s">
        <v>240</v>
      </c>
      <c r="H76" s="505">
        <f>SUM(H73:H75)</f>
        <v>0</v>
      </c>
      <c r="I76" s="57"/>
    </row>
    <row r="77" spans="1:9">
      <c r="A77" s="6"/>
      <c r="B77" s="36"/>
      <c r="C77" s="127" t="s">
        <v>29</v>
      </c>
      <c r="D77" s="128"/>
      <c r="E77" s="129"/>
      <c r="F77" s="130"/>
      <c r="G77" s="130"/>
      <c r="H77" s="131"/>
      <c r="I77" s="5"/>
    </row>
    <row r="78" spans="1:9">
      <c r="A78" s="6"/>
      <c r="B78" s="36"/>
      <c r="C78" s="714" t="s">
        <v>112</v>
      </c>
      <c r="D78" s="715"/>
      <c r="E78" s="715"/>
      <c r="F78" s="715"/>
      <c r="G78" s="715"/>
      <c r="H78" s="715"/>
      <c r="I78" s="716"/>
    </row>
    <row r="79" spans="1:9">
      <c r="A79" s="6"/>
      <c r="B79" s="36"/>
      <c r="C79" s="440" t="s">
        <v>113</v>
      </c>
      <c r="D79" s="441"/>
      <c r="E79" s="441"/>
      <c r="F79" s="441"/>
      <c r="G79" s="441"/>
      <c r="H79" s="441"/>
      <c r="I79" s="442"/>
    </row>
    <row r="80" spans="1:9" ht="15.75" thickBot="1">
      <c r="A80" s="6"/>
      <c r="B80" s="58"/>
      <c r="C80" s="119" t="s">
        <v>114</v>
      </c>
      <c r="D80" s="59"/>
      <c r="E80" s="60"/>
      <c r="F80" s="61"/>
      <c r="G80" s="61"/>
      <c r="H80" s="61"/>
      <c r="I80" s="62"/>
    </row>
    <row r="81" spans="1:9" ht="15.75" thickBot="1">
      <c r="A81" s="6"/>
      <c r="B81" s="37"/>
      <c r="C81" s="63"/>
      <c r="D81" s="64"/>
      <c r="E81" s="65"/>
      <c r="F81" s="66"/>
      <c r="G81" s="66"/>
      <c r="H81" s="66"/>
      <c r="I81" s="66"/>
    </row>
    <row r="82" spans="1:9">
      <c r="A82" s="6"/>
      <c r="B82" s="2"/>
      <c r="C82" s="34" t="s">
        <v>36</v>
      </c>
      <c r="D82" s="4"/>
      <c r="E82" s="4"/>
      <c r="F82" s="4"/>
      <c r="G82" s="4"/>
      <c r="H82" s="4"/>
      <c r="I82" s="5"/>
    </row>
    <row r="83" spans="1:9" ht="15.75" thickBot="1">
      <c r="A83" s="6"/>
      <c r="B83" s="36"/>
      <c r="C83" s="37"/>
      <c r="D83" s="37"/>
      <c r="E83" s="37"/>
      <c r="F83" s="37"/>
      <c r="G83" s="37"/>
      <c r="H83" s="37"/>
      <c r="I83" s="35"/>
    </row>
    <row r="84" spans="1:9">
      <c r="A84" s="8"/>
      <c r="B84" s="38"/>
      <c r="C84" s="717" t="s">
        <v>23</v>
      </c>
      <c r="D84" s="718"/>
      <c r="E84" s="701" t="s">
        <v>24</v>
      </c>
      <c r="F84" s="701" t="s">
        <v>25</v>
      </c>
      <c r="G84" s="701" t="s">
        <v>26</v>
      </c>
      <c r="H84" s="701"/>
      <c r="I84" s="719"/>
    </row>
    <row r="85" spans="1:9" ht="15.75" thickBot="1">
      <c r="A85" s="8"/>
      <c r="B85" s="38"/>
      <c r="C85" s="135" t="s">
        <v>27</v>
      </c>
      <c r="D85" s="237" t="s">
        <v>28</v>
      </c>
      <c r="E85" s="702"/>
      <c r="F85" s="702"/>
      <c r="G85" s="39" t="s">
        <v>33</v>
      </c>
      <c r="H85" s="39" t="s">
        <v>34</v>
      </c>
      <c r="I85" s="40" t="s">
        <v>35</v>
      </c>
    </row>
    <row r="86" spans="1:9">
      <c r="A86" s="6"/>
      <c r="B86" s="36"/>
      <c r="C86" s="406"/>
      <c r="D86" s="407"/>
      <c r="E86" s="408"/>
      <c r="F86" s="326"/>
      <c r="G86" s="372"/>
      <c r="H86" s="372"/>
      <c r="I86" s="46"/>
    </row>
    <row r="87" spans="1:9">
      <c r="A87" s="6"/>
      <c r="B87" s="36"/>
      <c r="C87" s="47"/>
      <c r="D87" s="48"/>
      <c r="E87" s="49"/>
      <c r="F87" s="68"/>
      <c r="G87" s="69"/>
      <c r="H87" s="69"/>
      <c r="I87" s="52"/>
    </row>
    <row r="88" spans="1:9" ht="15.75" thickBot="1">
      <c r="A88" s="6"/>
      <c r="B88" s="36"/>
      <c r="C88" s="53"/>
      <c r="D88" s="54"/>
      <c r="E88" s="55"/>
      <c r="F88" s="70"/>
      <c r="G88" s="71"/>
      <c r="H88" s="71"/>
      <c r="I88" s="57"/>
    </row>
    <row r="89" spans="1:9">
      <c r="A89" s="6"/>
      <c r="B89" s="36"/>
      <c r="C89" s="15" t="s">
        <v>29</v>
      </c>
      <c r="D89" s="64"/>
      <c r="E89" s="65"/>
      <c r="F89" s="66"/>
      <c r="G89" s="66"/>
      <c r="H89" s="66"/>
      <c r="I89" s="72"/>
    </row>
    <row r="90" spans="1:9">
      <c r="A90" s="6"/>
      <c r="B90" s="36"/>
      <c r="C90" s="720" t="s">
        <v>117</v>
      </c>
      <c r="D90" s="720"/>
      <c r="E90" s="720"/>
      <c r="F90" s="720"/>
      <c r="G90" s="720"/>
      <c r="H90" s="720"/>
      <c r="I90" s="126"/>
    </row>
    <row r="91" spans="1:9" ht="15.75" thickBot="1">
      <c r="A91" s="6"/>
      <c r="B91" s="36"/>
      <c r="C91" s="59" t="s">
        <v>118</v>
      </c>
      <c r="D91" s="134"/>
      <c r="E91" s="134"/>
      <c r="F91" s="134"/>
      <c r="G91" s="134"/>
      <c r="H91" s="134"/>
      <c r="I91" s="133"/>
    </row>
    <row r="92" spans="1:9" ht="15.75" thickBot="1">
      <c r="A92" s="6"/>
      <c r="B92" s="73"/>
      <c r="C92" s="73"/>
      <c r="D92" s="73"/>
      <c r="E92" s="73"/>
      <c r="F92" s="73"/>
      <c r="G92" s="73"/>
      <c r="H92" s="73"/>
      <c r="I92" s="73"/>
    </row>
    <row r="93" spans="1:9" ht="38.25">
      <c r="A93" s="74"/>
      <c r="B93" s="75"/>
      <c r="C93" s="76" t="s">
        <v>251</v>
      </c>
      <c r="D93" s="77"/>
      <c r="E93" s="77"/>
      <c r="F93" s="78"/>
      <c r="G93" s="438" t="s">
        <v>38</v>
      </c>
      <c r="H93" s="438" t="s">
        <v>39</v>
      </c>
      <c r="I93" s="79" t="s">
        <v>40</v>
      </c>
    </row>
    <row r="94" spans="1:9">
      <c r="A94" s="74"/>
      <c r="B94" s="74"/>
      <c r="C94" s="81" t="s">
        <v>41</v>
      </c>
      <c r="D94" s="82"/>
      <c r="E94" s="82"/>
      <c r="F94" s="82"/>
      <c r="G94" s="451"/>
      <c r="H94" s="183"/>
      <c r="I94" s="183"/>
    </row>
    <row r="95" spans="1:9">
      <c r="A95" s="74"/>
      <c r="B95" s="74"/>
      <c r="C95" s="81" t="s">
        <v>42</v>
      </c>
      <c r="D95" s="82"/>
      <c r="E95" s="82"/>
      <c r="F95" s="82"/>
      <c r="G95" s="451"/>
      <c r="H95" s="183"/>
      <c r="I95" s="183"/>
    </row>
    <row r="96" spans="1:9">
      <c r="A96" s="74"/>
      <c r="B96" s="74"/>
      <c r="C96" s="84" t="s">
        <v>43</v>
      </c>
      <c r="D96" s="85"/>
      <c r="E96" s="85"/>
      <c r="F96" s="85"/>
      <c r="G96" s="451"/>
      <c r="H96" s="183">
        <v>1655053.37</v>
      </c>
      <c r="I96" s="183">
        <v>1655053.37</v>
      </c>
    </row>
    <row r="97" spans="1:9">
      <c r="A97" s="74"/>
      <c r="B97" s="74"/>
      <c r="C97" s="81" t="s">
        <v>44</v>
      </c>
      <c r="D97" s="82"/>
      <c r="E97" s="82"/>
      <c r="F97" s="82"/>
      <c r="G97" s="451"/>
      <c r="H97" s="183">
        <v>2482295.58</v>
      </c>
      <c r="I97" s="183">
        <v>2482295.58</v>
      </c>
    </row>
    <row r="98" spans="1:9">
      <c r="A98" s="74"/>
      <c r="B98" s="74"/>
      <c r="C98" s="81" t="s">
        <v>45</v>
      </c>
      <c r="D98" s="82"/>
      <c r="E98" s="82"/>
      <c r="F98" s="82"/>
      <c r="G98" s="451"/>
      <c r="H98" s="183"/>
      <c r="I98" s="183"/>
    </row>
    <row r="99" spans="1:9">
      <c r="A99" s="74"/>
      <c r="B99" s="74"/>
      <c r="C99" s="84" t="s">
        <v>46</v>
      </c>
      <c r="D99" s="85"/>
      <c r="E99" s="85"/>
      <c r="F99" s="85"/>
      <c r="G99" s="451"/>
      <c r="H99" s="183"/>
      <c r="I99" s="183"/>
    </row>
    <row r="100" spans="1:9">
      <c r="A100" s="74"/>
      <c r="B100" s="74"/>
      <c r="C100" s="84" t="s">
        <v>252</v>
      </c>
      <c r="D100" s="85"/>
      <c r="E100" s="85"/>
      <c r="F100" s="85"/>
      <c r="G100" s="451"/>
      <c r="H100" s="183"/>
      <c r="I100" s="183"/>
    </row>
    <row r="101" spans="1:9">
      <c r="A101" s="74"/>
      <c r="B101" s="74"/>
      <c r="C101" s="84" t="s">
        <v>47</v>
      </c>
      <c r="D101" s="85"/>
      <c r="E101" s="85"/>
      <c r="F101" s="85"/>
      <c r="G101" s="451"/>
      <c r="H101" s="183"/>
      <c r="I101" s="183"/>
    </row>
    <row r="102" spans="1:9">
      <c r="A102" s="74"/>
      <c r="B102" s="74"/>
      <c r="C102" s="84" t="s">
        <v>48</v>
      </c>
      <c r="D102" s="85"/>
      <c r="E102" s="85"/>
      <c r="F102" s="85"/>
      <c r="G102" s="451"/>
      <c r="H102" s="183">
        <v>1552074.8</v>
      </c>
      <c r="I102" s="183">
        <v>1552074.8</v>
      </c>
    </row>
    <row r="103" spans="1:9">
      <c r="A103" s="74"/>
      <c r="B103" s="74"/>
      <c r="C103" s="84" t="s">
        <v>49</v>
      </c>
      <c r="D103" s="85"/>
      <c r="E103" s="85"/>
      <c r="F103" s="85"/>
      <c r="G103" s="451"/>
      <c r="H103" s="183"/>
      <c r="I103" s="183"/>
    </row>
    <row r="104" spans="1:9">
      <c r="A104" s="74"/>
      <c r="B104" s="74"/>
      <c r="C104" s="84" t="s">
        <v>50</v>
      </c>
      <c r="D104" s="85"/>
      <c r="E104" s="85"/>
      <c r="F104" s="85"/>
      <c r="G104" s="452"/>
      <c r="H104" s="183"/>
      <c r="I104" s="183"/>
    </row>
    <row r="105" spans="1:9">
      <c r="A105" s="74"/>
      <c r="B105" s="74"/>
      <c r="C105" s="86" t="s">
        <v>2</v>
      </c>
      <c r="D105" s="14"/>
      <c r="E105" s="14"/>
      <c r="F105" s="14"/>
      <c r="G105" s="453"/>
      <c r="H105" s="186">
        <f>SUM(H94:H104)</f>
        <v>5689423.75</v>
      </c>
      <c r="I105" s="186">
        <f>SUM(I94:I104)</f>
        <v>5689423.75</v>
      </c>
    </row>
    <row r="106" spans="1:9">
      <c r="A106" s="74"/>
      <c r="B106" s="74"/>
      <c r="C106" s="441" t="s">
        <v>51</v>
      </c>
      <c r="D106" s="234"/>
      <c r="E106" s="234"/>
      <c r="F106" s="12"/>
      <c r="G106" s="454"/>
      <c r="H106" s="454"/>
      <c r="I106" s="454"/>
    </row>
    <row r="107" spans="1:9" ht="15.75" thickBot="1">
      <c r="A107" s="74"/>
      <c r="B107" s="87"/>
      <c r="C107" s="455" t="s">
        <v>253</v>
      </c>
      <c r="D107" s="455"/>
      <c r="E107" s="455"/>
      <c r="F107" s="89"/>
      <c r="G107" s="90"/>
      <c r="H107" s="90"/>
      <c r="I107" s="91"/>
    </row>
    <row r="108" spans="1:9" ht="15.75" thickBot="1">
      <c r="A108" s="6"/>
      <c r="B108" s="15"/>
      <c r="C108" s="15"/>
      <c r="D108" s="15"/>
      <c r="E108" s="15"/>
      <c r="F108" s="15"/>
      <c r="G108" s="15"/>
      <c r="H108" s="15"/>
      <c r="I108" s="15"/>
    </row>
    <row r="109" spans="1:9">
      <c r="A109" s="38"/>
      <c r="B109" s="92"/>
      <c r="C109" s="34" t="s">
        <v>52</v>
      </c>
      <c r="D109" s="93"/>
      <c r="E109" s="93"/>
      <c r="F109" s="34"/>
      <c r="G109" s="34"/>
      <c r="H109" s="34"/>
      <c r="I109" s="94"/>
    </row>
    <row r="110" spans="1:9">
      <c r="A110" s="96"/>
      <c r="B110" s="96"/>
      <c r="C110" s="97"/>
      <c r="D110" s="441"/>
      <c r="E110" s="441"/>
      <c r="F110" s="441"/>
      <c r="G110" s="441"/>
      <c r="H110" s="441"/>
      <c r="I110" s="439" t="s">
        <v>26</v>
      </c>
    </row>
    <row r="111" spans="1:9">
      <c r="A111" s="96"/>
      <c r="B111" s="96"/>
      <c r="C111" s="99" t="s">
        <v>53</v>
      </c>
      <c r="D111" s="100"/>
      <c r="E111" s="100"/>
      <c r="F111" s="100"/>
      <c r="G111" s="100"/>
      <c r="H111" s="101"/>
      <c r="I111" s="83">
        <v>250000</v>
      </c>
    </row>
    <row r="112" spans="1:9">
      <c r="A112" s="96"/>
      <c r="B112" s="96"/>
      <c r="C112" s="102" t="s">
        <v>54</v>
      </c>
      <c r="D112" s="100"/>
      <c r="E112" s="100"/>
      <c r="F112" s="100"/>
      <c r="G112" s="100"/>
      <c r="H112" s="100"/>
      <c r="I112" s="83"/>
    </row>
    <row r="113" spans="1:9">
      <c r="A113" s="96"/>
      <c r="B113" s="96"/>
      <c r="C113" s="103" t="s">
        <v>2</v>
      </c>
      <c r="D113" s="100"/>
      <c r="E113" s="100"/>
      <c r="F113" s="100"/>
      <c r="G113" s="100"/>
      <c r="H113" s="100"/>
      <c r="I113" s="231">
        <f>I111</f>
        <v>250000</v>
      </c>
    </row>
    <row r="114" spans="1:9" ht="15.75" thickBot="1">
      <c r="A114" s="96"/>
      <c r="B114" s="104"/>
      <c r="C114" s="88" t="s">
        <v>237</v>
      </c>
      <c r="D114" s="88"/>
      <c r="E114" s="105"/>
      <c r="F114" s="105"/>
      <c r="G114" s="90"/>
      <c r="H114" s="90"/>
      <c r="I114" s="106"/>
    </row>
    <row r="115" spans="1:9" ht="15.75" thickBot="1">
      <c r="A115" s="36"/>
      <c r="B115" s="37"/>
      <c r="C115" s="37"/>
      <c r="D115" s="37"/>
      <c r="E115" s="37"/>
      <c r="F115" s="37"/>
      <c r="G115" s="37"/>
      <c r="H115" s="37"/>
      <c r="I115" s="37"/>
    </row>
    <row r="116" spans="1:9">
      <c r="A116" s="36"/>
      <c r="B116" s="2"/>
      <c r="C116" s="17" t="s">
        <v>55</v>
      </c>
      <c r="D116" s="4"/>
      <c r="E116" s="4"/>
      <c r="F116" s="4"/>
      <c r="G116" s="721" t="s">
        <v>26</v>
      </c>
      <c r="H116" s="722"/>
      <c r="I116" s="723"/>
    </row>
    <row r="117" spans="1:9">
      <c r="A117" s="36"/>
      <c r="B117" s="36"/>
      <c r="C117" s="443" t="s">
        <v>56</v>
      </c>
      <c r="D117" s="107"/>
      <c r="E117" s="443"/>
      <c r="F117" s="108" t="s">
        <v>57</v>
      </c>
      <c r="G117" s="39" t="s">
        <v>33</v>
      </c>
      <c r="H117" s="39" t="s">
        <v>34</v>
      </c>
      <c r="I117" s="40" t="s">
        <v>35</v>
      </c>
    </row>
    <row r="118" spans="1:9">
      <c r="A118" s="109"/>
      <c r="B118" s="109"/>
      <c r="C118" s="110" t="s">
        <v>58</v>
      </c>
      <c r="D118" s="443"/>
      <c r="E118" s="110"/>
      <c r="F118" s="500"/>
      <c r="G118" s="186" t="s">
        <v>130</v>
      </c>
      <c r="H118" s="188"/>
      <c r="I118" s="189"/>
    </row>
    <row r="119" spans="1:9">
      <c r="A119" s="96"/>
      <c r="B119" s="96"/>
      <c r="C119" s="110" t="s">
        <v>59</v>
      </c>
      <c r="D119" s="110"/>
      <c r="E119" s="110"/>
      <c r="F119" s="500">
        <v>20</v>
      </c>
      <c r="G119" s="186">
        <v>16818271.25</v>
      </c>
      <c r="H119" s="190"/>
      <c r="I119" s="192"/>
    </row>
    <row r="120" spans="1:9">
      <c r="A120" s="96"/>
      <c r="B120" s="96"/>
      <c r="C120" s="110" t="s">
        <v>60</v>
      </c>
      <c r="D120" s="110"/>
      <c r="E120" s="110"/>
      <c r="F120" s="500"/>
      <c r="G120" s="186"/>
      <c r="H120" s="186"/>
      <c r="I120" s="196"/>
    </row>
    <row r="121" spans="1:9">
      <c r="A121" s="96"/>
      <c r="B121" s="96"/>
      <c r="C121" s="110" t="s">
        <v>61</v>
      </c>
      <c r="D121" s="110"/>
      <c r="E121" s="110"/>
      <c r="F121" s="500"/>
      <c r="G121" s="186"/>
      <c r="H121" s="186"/>
      <c r="I121" s="196"/>
    </row>
    <row r="122" spans="1:9">
      <c r="A122" s="96"/>
      <c r="B122" s="96"/>
      <c r="C122" s="112" t="s">
        <v>62</v>
      </c>
      <c r="D122" s="110"/>
      <c r="E122" s="110"/>
      <c r="F122" s="188"/>
      <c r="G122" s="186">
        <v>250000</v>
      </c>
      <c r="H122" s="506"/>
      <c r="I122" s="507"/>
    </row>
    <row r="123" spans="1:9">
      <c r="A123" s="96"/>
      <c r="B123" s="96"/>
      <c r="C123" s="112" t="s">
        <v>63</v>
      </c>
      <c r="D123" s="110"/>
      <c r="E123" s="110"/>
      <c r="F123" s="188"/>
      <c r="G123" s="188"/>
      <c r="H123" s="186"/>
      <c r="I123" s="186">
        <v>5689423.75</v>
      </c>
    </row>
    <row r="124" spans="1:9">
      <c r="A124" s="96"/>
      <c r="B124" s="96"/>
      <c r="C124" s="112" t="s">
        <v>64</v>
      </c>
      <c r="D124" s="110"/>
      <c r="E124" s="110"/>
      <c r="F124" s="500"/>
      <c r="G124" s="188"/>
      <c r="H124" s="506"/>
      <c r="I124" s="196"/>
    </row>
    <row r="125" spans="1:9">
      <c r="A125" s="96"/>
      <c r="B125" s="96"/>
      <c r="C125" s="113" t="s">
        <v>65</v>
      </c>
      <c r="D125" s="110"/>
      <c r="E125" s="113"/>
      <c r="F125" s="186">
        <f>F124+F121+F120+F119+F118</f>
        <v>20</v>
      </c>
      <c r="G125" s="186">
        <f>SUM(G118:G122)</f>
        <v>17068271.25</v>
      </c>
      <c r="H125" s="186"/>
      <c r="I125" s="196">
        <f>I120+I121+I123+I124</f>
        <v>5689423.75</v>
      </c>
    </row>
    <row r="126" spans="1:9" ht="15.75" thickBot="1">
      <c r="A126" s="96"/>
      <c r="B126" s="104"/>
      <c r="C126" s="114" t="s">
        <v>66</v>
      </c>
      <c r="D126" s="115"/>
      <c r="E126" s="114"/>
      <c r="F126" s="217"/>
      <c r="G126" s="709">
        <f>G125+I125</f>
        <v>22757695</v>
      </c>
      <c r="H126" s="710"/>
      <c r="I126" s="711"/>
    </row>
    <row r="127" spans="1:9" ht="15.75" thickBot="1">
      <c r="A127" s="29"/>
      <c r="B127" s="30"/>
      <c r="C127" s="30"/>
      <c r="D127" s="30"/>
      <c r="E127" s="30"/>
      <c r="F127" s="30"/>
      <c r="G127" s="30"/>
      <c r="H127" s="30"/>
      <c r="I127" s="30"/>
    </row>
  </sheetData>
  <mergeCells count="74">
    <mergeCell ref="D45:E45"/>
    <mergeCell ref="D46:E46"/>
    <mergeCell ref="D47:E47"/>
    <mergeCell ref="D48:E48"/>
    <mergeCell ref="G116:I116"/>
    <mergeCell ref="G71:I71"/>
    <mergeCell ref="D60:E60"/>
    <mergeCell ref="H60:I60"/>
    <mergeCell ref="D49:E49"/>
    <mergeCell ref="D50:E50"/>
    <mergeCell ref="D51:E51"/>
    <mergeCell ref="D52:E52"/>
    <mergeCell ref="D53:E53"/>
    <mergeCell ref="H58:I58"/>
    <mergeCell ref="D54:E54"/>
    <mergeCell ref="D55:E55"/>
    <mergeCell ref="G126:I126"/>
    <mergeCell ref="C30:I30"/>
    <mergeCell ref="C24:I24"/>
    <mergeCell ref="C62:I62"/>
    <mergeCell ref="C63:I63"/>
    <mergeCell ref="C78:I78"/>
    <mergeCell ref="C84:D84"/>
    <mergeCell ref="E84:E85"/>
    <mergeCell ref="F84:F85"/>
    <mergeCell ref="G84:I84"/>
    <mergeCell ref="C90:H90"/>
    <mergeCell ref="C71:D71"/>
    <mergeCell ref="E71:E72"/>
    <mergeCell ref="H41:I41"/>
    <mergeCell ref="H42:I42"/>
    <mergeCell ref="F71:F72"/>
    <mergeCell ref="D42:E42"/>
    <mergeCell ref="D43:E43"/>
    <mergeCell ref="H43:I43"/>
    <mergeCell ref="C38:E38"/>
    <mergeCell ref="F38:F39"/>
    <mergeCell ref="G38:G39"/>
    <mergeCell ref="H38:I39"/>
    <mergeCell ref="D39:E39"/>
    <mergeCell ref="D44:E44"/>
    <mergeCell ref="B2:I4"/>
    <mergeCell ref="C14:D14"/>
    <mergeCell ref="E14:E15"/>
    <mergeCell ref="F14:F15"/>
    <mergeCell ref="G14:G15"/>
    <mergeCell ref="H14:H15"/>
    <mergeCell ref="I14:I15"/>
    <mergeCell ref="G7:H7"/>
    <mergeCell ref="G8:H8"/>
    <mergeCell ref="G9:H9"/>
    <mergeCell ref="G10:H10"/>
    <mergeCell ref="H44:I44"/>
    <mergeCell ref="D40:E40"/>
    <mergeCell ref="H40:I40"/>
    <mergeCell ref="D41:E41"/>
    <mergeCell ref="D56:E56"/>
    <mergeCell ref="D57:E57"/>
    <mergeCell ref="D58:E58"/>
    <mergeCell ref="H59:I59"/>
    <mergeCell ref="D59:E59"/>
    <mergeCell ref="H45:I45"/>
    <mergeCell ref="H46:I46"/>
    <mergeCell ref="H47:I47"/>
    <mergeCell ref="H48:I48"/>
    <mergeCell ref="H49:I49"/>
    <mergeCell ref="H55:I55"/>
    <mergeCell ref="H56:I56"/>
    <mergeCell ref="H57:I57"/>
    <mergeCell ref="H50:I50"/>
    <mergeCell ref="H51:I51"/>
    <mergeCell ref="H52:I52"/>
    <mergeCell ref="H53:I53"/>
    <mergeCell ref="H54:I54"/>
  </mergeCells>
  <pageMargins left="0.11811023622047245" right="0.11811023622047245" top="0.15748031496062992" bottom="0.15748031496062992"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04"/>
  <sheetViews>
    <sheetView topLeftCell="A16" workbookViewId="0">
      <selection activeCell="M37" sqref="M37"/>
    </sheetView>
  </sheetViews>
  <sheetFormatPr defaultRowHeight="15"/>
  <cols>
    <col min="1" max="1" width="4.140625" customWidth="1"/>
    <col min="2" max="2" width="28.42578125" customWidth="1"/>
    <col min="3" max="3" width="31.28515625" customWidth="1"/>
    <col min="4" max="4" width="12.42578125" customWidth="1"/>
    <col min="5" max="5" width="26.140625" customWidth="1"/>
    <col min="6" max="6" width="16.28515625" customWidth="1"/>
    <col min="7" max="7" width="22.42578125" customWidth="1"/>
    <col min="8" max="8" width="22.5703125" customWidth="1"/>
    <col min="9" max="9" width="0.85546875" customWidth="1"/>
  </cols>
  <sheetData>
    <row r="1" spans="1:9" ht="15.75">
      <c r="A1" s="728" t="s">
        <v>16</v>
      </c>
      <c r="B1" s="728"/>
      <c r="C1" s="728"/>
      <c r="D1" s="728"/>
      <c r="E1" s="728"/>
      <c r="F1" s="728"/>
      <c r="G1" s="728"/>
      <c r="H1" s="728"/>
      <c r="I1" s="729"/>
    </row>
    <row r="2" spans="1:9">
      <c r="A2" s="688" t="s">
        <v>259</v>
      </c>
      <c r="B2" s="688"/>
      <c r="C2" s="688"/>
      <c r="D2" s="688"/>
      <c r="E2" s="688"/>
      <c r="F2" s="688"/>
      <c r="G2" s="688"/>
      <c r="H2" s="688"/>
      <c r="I2" s="7"/>
    </row>
    <row r="3" spans="1:9">
      <c r="A3" s="688"/>
      <c r="B3" s="688"/>
      <c r="C3" s="688"/>
      <c r="D3" s="688"/>
      <c r="E3" s="688"/>
      <c r="F3" s="688"/>
      <c r="G3" s="688"/>
      <c r="H3" s="688"/>
      <c r="I3" s="7"/>
    </row>
    <row r="4" spans="1:9">
      <c r="A4" s="688"/>
      <c r="B4" s="688"/>
      <c r="C4" s="688"/>
      <c r="D4" s="688"/>
      <c r="E4" s="688"/>
      <c r="F4" s="688"/>
      <c r="G4" s="688"/>
      <c r="H4" s="688"/>
      <c r="I4" s="7"/>
    </row>
    <row r="5" spans="1:9">
      <c r="A5" s="457"/>
      <c r="B5" s="457"/>
      <c r="C5" s="457"/>
      <c r="D5" s="457"/>
      <c r="E5" s="457"/>
      <c r="F5" s="457"/>
      <c r="G5" s="457"/>
      <c r="H5" s="457"/>
      <c r="I5" s="7"/>
    </row>
    <row r="6" spans="1:9">
      <c r="A6" s="9" t="s">
        <v>0</v>
      </c>
      <c r="B6" s="10"/>
      <c r="C6" s="182" t="s">
        <v>4</v>
      </c>
      <c r="D6" s="9"/>
      <c r="E6" s="12" t="s">
        <v>17</v>
      </c>
      <c r="F6" s="9"/>
      <c r="G6" s="9"/>
      <c r="H6" s="12"/>
      <c r="I6" s="13"/>
    </row>
    <row r="7" spans="1:9">
      <c r="A7" s="9" t="s">
        <v>1</v>
      </c>
      <c r="B7" s="10"/>
      <c r="C7" s="193" t="s">
        <v>5</v>
      </c>
      <c r="D7" s="9"/>
      <c r="E7" s="12" t="s">
        <v>18</v>
      </c>
      <c r="F7" s="730" t="s">
        <v>121</v>
      </c>
      <c r="G7" s="730"/>
      <c r="H7" s="9"/>
      <c r="I7" s="13"/>
    </row>
    <row r="8" spans="1:9">
      <c r="A8" s="9" t="s">
        <v>95</v>
      </c>
      <c r="B8" s="9"/>
      <c r="C8" s="194">
        <v>1611053</v>
      </c>
      <c r="D8" s="9" t="s">
        <v>130</v>
      </c>
      <c r="E8" s="12" t="s">
        <v>19</v>
      </c>
      <c r="F8" s="727" t="s">
        <v>120</v>
      </c>
      <c r="G8" s="727"/>
      <c r="H8" s="9"/>
      <c r="I8" s="13"/>
    </row>
    <row r="9" spans="1:9">
      <c r="A9" s="9"/>
      <c r="B9" s="9"/>
      <c r="C9" s="9"/>
      <c r="D9" s="9"/>
      <c r="E9" s="12" t="s">
        <v>20</v>
      </c>
      <c r="F9" s="727">
        <v>540</v>
      </c>
      <c r="G9" s="727"/>
      <c r="H9" s="9"/>
      <c r="I9" s="13"/>
    </row>
    <row r="10" spans="1:9">
      <c r="A10" s="9"/>
      <c r="B10" s="9"/>
      <c r="C10" s="9"/>
      <c r="D10" s="9"/>
      <c r="E10" s="12" t="s">
        <v>21</v>
      </c>
      <c r="F10" s="727">
        <v>5890068933</v>
      </c>
      <c r="G10" s="727"/>
      <c r="H10" s="9"/>
      <c r="I10" s="13"/>
    </row>
    <row r="11" spans="1:9" ht="15.75" thickBot="1">
      <c r="A11" s="15"/>
      <c r="B11" s="15"/>
      <c r="C11" s="15"/>
      <c r="D11" s="15"/>
      <c r="E11" s="15"/>
      <c r="F11" s="15"/>
      <c r="G11" s="15"/>
      <c r="H11" s="15"/>
      <c r="I11" s="7"/>
    </row>
    <row r="12" spans="1:9">
      <c r="A12" s="16"/>
      <c r="B12" s="17" t="s">
        <v>22</v>
      </c>
      <c r="C12" s="18"/>
      <c r="D12" s="18"/>
      <c r="E12" s="18"/>
      <c r="F12" s="18"/>
      <c r="G12" s="18"/>
      <c r="H12" s="19"/>
      <c r="I12" s="7"/>
    </row>
    <row r="13" spans="1:9" ht="15.75" thickBot="1">
      <c r="A13" s="6"/>
      <c r="B13" s="9"/>
      <c r="C13" s="15"/>
      <c r="D13" s="15"/>
      <c r="E13" s="15"/>
      <c r="F13" s="15"/>
      <c r="G13" s="15"/>
      <c r="H13" s="7"/>
      <c r="I13" s="7"/>
    </row>
    <row r="14" spans="1:9">
      <c r="A14" s="6"/>
      <c r="B14" s="689" t="s">
        <v>23</v>
      </c>
      <c r="C14" s="690"/>
      <c r="D14" s="691" t="s">
        <v>96</v>
      </c>
      <c r="E14" s="691" t="s">
        <v>73</v>
      </c>
      <c r="F14" s="693" t="s">
        <v>74</v>
      </c>
      <c r="G14" s="693" t="s">
        <v>97</v>
      </c>
      <c r="H14" s="695" t="s">
        <v>26</v>
      </c>
      <c r="I14" s="7"/>
    </row>
    <row r="15" spans="1:9" ht="26.25" thickBot="1">
      <c r="A15" s="6"/>
      <c r="B15" s="220" t="s">
        <v>99</v>
      </c>
      <c r="C15" s="221" t="s">
        <v>100</v>
      </c>
      <c r="D15" s="735"/>
      <c r="E15" s="735"/>
      <c r="F15" s="736"/>
      <c r="G15" s="736"/>
      <c r="H15" s="737"/>
      <c r="I15" s="7"/>
    </row>
    <row r="16" spans="1:9">
      <c r="A16" s="6"/>
      <c r="B16" s="549" t="s">
        <v>550</v>
      </c>
      <c r="C16" s="550" t="s">
        <v>311</v>
      </c>
      <c r="D16" s="550">
        <v>56</v>
      </c>
      <c r="E16" s="551" t="s">
        <v>300</v>
      </c>
      <c r="F16" s="552" t="s">
        <v>301</v>
      </c>
      <c r="G16" s="552" t="s">
        <v>302</v>
      </c>
      <c r="H16" s="553">
        <v>800000</v>
      </c>
      <c r="I16" s="7"/>
    </row>
    <row r="17" spans="1:9">
      <c r="A17" s="6"/>
      <c r="B17" s="20" t="s">
        <v>551</v>
      </c>
      <c r="C17" s="370" t="s">
        <v>553</v>
      </c>
      <c r="D17" s="370">
        <v>65</v>
      </c>
      <c r="E17" s="545" t="s">
        <v>303</v>
      </c>
      <c r="F17" s="21" t="s">
        <v>301</v>
      </c>
      <c r="G17" s="21" t="s">
        <v>302</v>
      </c>
      <c r="H17" s="554">
        <v>100000</v>
      </c>
      <c r="I17" s="7"/>
    </row>
    <row r="18" spans="1:9">
      <c r="A18" s="6"/>
      <c r="B18" s="20" t="s">
        <v>552</v>
      </c>
      <c r="C18" s="370" t="s">
        <v>311</v>
      </c>
      <c r="D18" s="370">
        <v>50</v>
      </c>
      <c r="E18" s="545" t="s">
        <v>304</v>
      </c>
      <c r="F18" s="21" t="s">
        <v>301</v>
      </c>
      <c r="G18" s="21" t="s">
        <v>302</v>
      </c>
      <c r="H18" s="554">
        <v>40000</v>
      </c>
      <c r="I18" s="7"/>
    </row>
    <row r="19" spans="1:9">
      <c r="A19" s="6"/>
      <c r="B19" s="20" t="s">
        <v>554</v>
      </c>
      <c r="C19" s="370" t="s">
        <v>311</v>
      </c>
      <c r="D19" s="370">
        <v>54</v>
      </c>
      <c r="E19" s="545" t="s">
        <v>305</v>
      </c>
      <c r="F19" s="21" t="s">
        <v>301</v>
      </c>
      <c r="G19" s="21" t="s">
        <v>302</v>
      </c>
      <c r="H19" s="554">
        <v>60000</v>
      </c>
      <c r="I19" s="7"/>
    </row>
    <row r="20" spans="1:9">
      <c r="A20" s="6"/>
      <c r="B20" s="20"/>
      <c r="C20" s="370"/>
      <c r="D20" s="284"/>
      <c r="E20" s="544"/>
      <c r="F20" s="544"/>
      <c r="G20" s="544"/>
      <c r="H20" s="554"/>
      <c r="I20" s="7"/>
    </row>
    <row r="21" spans="1:9" ht="15.75" thickBot="1">
      <c r="A21" s="6"/>
      <c r="B21" s="24"/>
      <c r="C21" s="25"/>
      <c r="D21" s="555"/>
      <c r="E21" s="342"/>
      <c r="F21" s="342"/>
      <c r="G21" s="349" t="s">
        <v>240</v>
      </c>
      <c r="H21" s="556">
        <f>SUM(H16:H20)</f>
        <v>1000000</v>
      </c>
      <c r="I21" s="7"/>
    </row>
    <row r="22" spans="1:9">
      <c r="A22" s="6"/>
      <c r="B22" s="1" t="s">
        <v>98</v>
      </c>
      <c r="C22" s="15"/>
      <c r="D22" s="15"/>
      <c r="E22" s="15"/>
      <c r="F22" s="15"/>
      <c r="G22" s="15"/>
      <c r="H22" s="7"/>
      <c r="I22" s="7"/>
    </row>
    <row r="23" spans="1:9">
      <c r="A23" s="6"/>
      <c r="B23" s="1" t="s">
        <v>260</v>
      </c>
      <c r="C23" s="26"/>
      <c r="D23" s="26"/>
      <c r="E23" s="26"/>
      <c r="F23" s="26"/>
      <c r="G23" s="26"/>
      <c r="H23" s="27"/>
      <c r="I23" s="7"/>
    </row>
    <row r="24" spans="1:9">
      <c r="A24" s="6"/>
      <c r="B24" s="125" t="s">
        <v>101</v>
      </c>
      <c r="C24" s="26"/>
      <c r="D24" s="26"/>
      <c r="E24" s="26"/>
      <c r="F24" s="26"/>
      <c r="G24" s="26"/>
      <c r="H24" s="27"/>
      <c r="I24" s="7"/>
    </row>
    <row r="25" spans="1:9">
      <c r="A25" s="6"/>
      <c r="B25" s="15" t="s">
        <v>102</v>
      </c>
      <c r="C25" s="26"/>
      <c r="D25" s="26"/>
      <c r="E25" s="26"/>
      <c r="F25" s="26"/>
      <c r="G25" s="26"/>
      <c r="H25" s="27"/>
      <c r="I25" s="7"/>
    </row>
    <row r="26" spans="1:9">
      <c r="A26" s="6"/>
      <c r="B26" s="28" t="s">
        <v>264</v>
      </c>
      <c r="C26" s="26"/>
      <c r="D26" s="26"/>
      <c r="E26" s="26"/>
      <c r="F26" s="26"/>
      <c r="G26" s="26"/>
      <c r="H26" s="27"/>
      <c r="I26" s="7"/>
    </row>
    <row r="27" spans="1:9">
      <c r="A27" s="6"/>
      <c r="B27" s="28" t="s">
        <v>109</v>
      </c>
      <c r="C27" s="26"/>
      <c r="D27" s="26"/>
      <c r="E27" s="26"/>
      <c r="F27" s="26"/>
      <c r="G27" s="26"/>
      <c r="H27" s="27"/>
      <c r="I27" s="7"/>
    </row>
    <row r="28" spans="1:9">
      <c r="A28" s="6"/>
      <c r="B28" s="15" t="s">
        <v>262</v>
      </c>
      <c r="C28" s="26"/>
      <c r="D28" s="26"/>
      <c r="E28" s="26"/>
      <c r="F28" s="26"/>
      <c r="G28" s="26"/>
      <c r="H28" s="27"/>
      <c r="I28" s="7"/>
    </row>
    <row r="29" spans="1:9">
      <c r="A29" s="6"/>
      <c r="B29" s="15" t="s">
        <v>103</v>
      </c>
      <c r="C29" s="26"/>
      <c r="D29" s="26"/>
      <c r="E29" s="26"/>
      <c r="F29" s="26"/>
      <c r="G29" s="26"/>
      <c r="H29" s="27"/>
      <c r="I29" s="7"/>
    </row>
    <row r="30" spans="1:9">
      <c r="A30" s="6"/>
      <c r="B30" s="15" t="s">
        <v>104</v>
      </c>
      <c r="C30" s="26"/>
      <c r="D30" s="26"/>
      <c r="E30" s="26"/>
      <c r="F30" s="26"/>
      <c r="G30" s="26"/>
      <c r="H30" s="27"/>
      <c r="I30" s="7"/>
    </row>
    <row r="31" spans="1:9">
      <c r="A31" s="6"/>
      <c r="B31" s="15" t="s">
        <v>105</v>
      </c>
      <c r="C31" s="26"/>
      <c r="D31" s="26"/>
      <c r="E31" s="26"/>
      <c r="F31" s="26"/>
      <c r="G31" s="26"/>
      <c r="H31" s="27"/>
      <c r="I31" s="7"/>
    </row>
    <row r="32" spans="1:9">
      <c r="A32" s="6"/>
      <c r="B32" s="15" t="s">
        <v>106</v>
      </c>
      <c r="C32" s="26"/>
      <c r="D32" s="26"/>
      <c r="E32" s="26"/>
      <c r="F32" s="26"/>
      <c r="G32" s="26"/>
      <c r="H32" s="27"/>
      <c r="I32" s="7"/>
    </row>
    <row r="33" spans="1:9">
      <c r="A33" s="6"/>
      <c r="B33" s="15" t="s">
        <v>107</v>
      </c>
      <c r="C33" s="26"/>
      <c r="D33" s="26"/>
      <c r="E33" s="26"/>
      <c r="F33" s="26"/>
      <c r="G33" s="26"/>
      <c r="H33" s="27"/>
      <c r="I33" s="7"/>
    </row>
    <row r="34" spans="1:9">
      <c r="A34" s="6"/>
      <c r="B34" s="15" t="s">
        <v>108</v>
      </c>
      <c r="C34" s="26"/>
      <c r="D34" s="26"/>
      <c r="E34" s="26"/>
      <c r="F34" s="26"/>
      <c r="G34" s="26"/>
      <c r="H34" s="27"/>
      <c r="I34" s="7"/>
    </row>
    <row r="35" spans="1:9">
      <c r="A35" s="6"/>
      <c r="B35" s="15" t="s">
        <v>110</v>
      </c>
      <c r="C35" s="26"/>
      <c r="D35" s="26"/>
      <c r="E35" s="26"/>
      <c r="F35" s="26"/>
      <c r="G35" s="26"/>
      <c r="H35" s="27"/>
      <c r="I35" s="7"/>
    </row>
    <row r="36" spans="1:9" ht="15.75" thickBot="1">
      <c r="A36" s="29"/>
      <c r="B36" s="30"/>
      <c r="C36" s="30"/>
      <c r="D36" s="30"/>
      <c r="E36" s="30"/>
      <c r="F36" s="30"/>
      <c r="G36" s="30"/>
      <c r="H36" s="31"/>
      <c r="I36" s="7"/>
    </row>
    <row r="37" spans="1:9">
      <c r="A37" s="16"/>
      <c r="B37" s="17" t="s">
        <v>30</v>
      </c>
      <c r="C37" s="18"/>
      <c r="D37" s="18" t="s">
        <v>5</v>
      </c>
      <c r="E37" s="18"/>
      <c r="F37" s="18"/>
      <c r="G37" s="18"/>
      <c r="H37" s="19"/>
      <c r="I37" s="7"/>
    </row>
    <row r="38" spans="1:9" ht="15.75" thickBot="1">
      <c r="A38" s="6"/>
      <c r="B38" s="9"/>
      <c r="C38" s="15"/>
      <c r="D38" s="15"/>
      <c r="E38" s="15"/>
      <c r="F38" s="15"/>
      <c r="G38" s="15"/>
      <c r="H38" s="7"/>
      <c r="I38" s="7"/>
    </row>
    <row r="39" spans="1:9">
      <c r="A39" s="6"/>
      <c r="B39" s="698" t="s">
        <v>23</v>
      </c>
      <c r="C39" s="699"/>
      <c r="D39" s="700"/>
      <c r="E39" s="701" t="s">
        <v>24</v>
      </c>
      <c r="F39" s="701" t="s">
        <v>25</v>
      </c>
      <c r="G39" s="703" t="s">
        <v>26</v>
      </c>
      <c r="H39" s="704"/>
      <c r="I39" s="7"/>
    </row>
    <row r="40" spans="1:9">
      <c r="A40" s="6"/>
      <c r="B40" s="139" t="s">
        <v>27</v>
      </c>
      <c r="C40" s="741" t="s">
        <v>28</v>
      </c>
      <c r="D40" s="742"/>
      <c r="E40" s="738"/>
      <c r="F40" s="738"/>
      <c r="G40" s="739"/>
      <c r="H40" s="740"/>
      <c r="I40" s="7"/>
    </row>
    <row r="41" spans="1:9">
      <c r="A41" s="6"/>
      <c r="B41" s="20" t="s">
        <v>306</v>
      </c>
      <c r="C41" s="731" t="s">
        <v>564</v>
      </c>
      <c r="D41" s="732"/>
      <c r="E41" s="395" t="s">
        <v>307</v>
      </c>
      <c r="F41" s="546" t="s">
        <v>308</v>
      </c>
      <c r="G41" s="733">
        <v>250000</v>
      </c>
      <c r="H41" s="734"/>
      <c r="I41" s="7"/>
    </row>
    <row r="42" spans="1:9">
      <c r="A42" s="6"/>
      <c r="B42" s="22" t="s">
        <v>306</v>
      </c>
      <c r="C42" s="547" t="s">
        <v>563</v>
      </c>
      <c r="D42" s="528"/>
      <c r="E42" s="529" t="s">
        <v>309</v>
      </c>
      <c r="F42" s="548" t="s">
        <v>308</v>
      </c>
      <c r="G42" s="733">
        <v>361053</v>
      </c>
      <c r="H42" s="734"/>
      <c r="I42" s="7"/>
    </row>
    <row r="43" spans="1:9">
      <c r="A43" s="6"/>
      <c r="B43" s="370"/>
      <c r="C43" s="743"/>
      <c r="D43" s="743"/>
      <c r="E43" s="361" t="s">
        <v>2</v>
      </c>
      <c r="F43" s="219"/>
      <c r="G43" s="744">
        <f>G41+G42</f>
        <v>611053</v>
      </c>
      <c r="H43" s="744"/>
      <c r="I43" s="7"/>
    </row>
    <row r="44" spans="1:9">
      <c r="A44" s="6"/>
      <c r="B44" s="15" t="s">
        <v>31</v>
      </c>
      <c r="C44" s="26"/>
      <c r="D44" s="26"/>
      <c r="E44" s="26"/>
      <c r="F44" s="26"/>
      <c r="G44" s="26"/>
      <c r="H44" s="27"/>
      <c r="I44" s="7"/>
    </row>
    <row r="45" spans="1:9">
      <c r="A45" s="6"/>
      <c r="B45" s="28" t="s">
        <v>244</v>
      </c>
      <c r="C45" s="26"/>
      <c r="D45" s="26"/>
      <c r="E45" s="26"/>
      <c r="F45" s="26"/>
      <c r="G45" s="26"/>
      <c r="H45" s="27"/>
      <c r="I45" s="7"/>
    </row>
    <row r="46" spans="1:9">
      <c r="A46" s="6"/>
      <c r="B46" s="15" t="s">
        <v>263</v>
      </c>
      <c r="C46" s="28"/>
      <c r="D46" s="397"/>
      <c r="E46" s="398"/>
      <c r="F46" s="398"/>
      <c r="G46" s="398"/>
      <c r="H46" s="399"/>
      <c r="I46" s="7"/>
    </row>
    <row r="47" spans="1:9">
      <c r="A47" s="6"/>
      <c r="B47" s="28" t="s">
        <v>245</v>
      </c>
      <c r="C47" s="28"/>
      <c r="D47" s="397"/>
      <c r="E47" s="398"/>
      <c r="F47" s="398"/>
      <c r="G47" s="398"/>
      <c r="H47" s="399"/>
      <c r="I47" s="7"/>
    </row>
    <row r="48" spans="1:9">
      <c r="A48" s="6"/>
      <c r="B48" s="28" t="s">
        <v>111</v>
      </c>
      <c r="C48" s="26"/>
      <c r="D48" s="26"/>
      <c r="E48" s="26"/>
      <c r="F48" s="26"/>
      <c r="G48" s="26"/>
      <c r="H48" s="27"/>
      <c r="I48" s="7"/>
    </row>
    <row r="49" spans="1:9">
      <c r="A49" s="6"/>
      <c r="B49" s="28" t="s">
        <v>115</v>
      </c>
      <c r="C49" s="26"/>
      <c r="D49" s="26"/>
      <c r="E49" s="26"/>
      <c r="F49" s="26"/>
      <c r="G49" s="26"/>
      <c r="H49" s="27"/>
      <c r="I49" s="7"/>
    </row>
    <row r="50" spans="1:9" ht="15.75" thickBot="1">
      <c r="A50" s="29"/>
      <c r="B50" s="30" t="s">
        <v>116</v>
      </c>
      <c r="C50" s="32"/>
      <c r="D50" s="32"/>
      <c r="E50" s="32"/>
      <c r="F50" s="32"/>
      <c r="G50" s="32"/>
      <c r="H50" s="33"/>
      <c r="I50" s="31"/>
    </row>
    <row r="51" spans="1:9" ht="15.75" thickBot="1">
      <c r="A51" s="15"/>
      <c r="B51" s="15"/>
      <c r="C51" s="15"/>
      <c r="D51" s="15"/>
      <c r="E51" s="15"/>
      <c r="F51" s="15"/>
      <c r="G51" s="15"/>
      <c r="H51" s="15"/>
      <c r="I51" s="7"/>
    </row>
    <row r="52" spans="1:9">
      <c r="A52" s="2"/>
      <c r="B52" s="34" t="s">
        <v>32</v>
      </c>
      <c r="C52" s="4"/>
      <c r="D52" s="4"/>
      <c r="E52" s="4"/>
      <c r="F52" s="4"/>
      <c r="G52" s="4"/>
      <c r="H52" s="5"/>
      <c r="I52" s="35"/>
    </row>
    <row r="53" spans="1:9" ht="15.75" thickBot="1">
      <c r="A53" s="36"/>
      <c r="B53" s="37"/>
      <c r="C53" s="37"/>
      <c r="D53" s="37"/>
      <c r="E53" s="37"/>
      <c r="F53" s="37"/>
      <c r="G53" s="37"/>
      <c r="H53" s="35"/>
      <c r="I53" s="35"/>
    </row>
    <row r="54" spans="1:9">
      <c r="A54" s="38"/>
      <c r="B54" s="717" t="s">
        <v>23</v>
      </c>
      <c r="C54" s="718"/>
      <c r="D54" s="701" t="s">
        <v>24</v>
      </c>
      <c r="E54" s="701" t="s">
        <v>25</v>
      </c>
      <c r="F54" s="701" t="s">
        <v>26</v>
      </c>
      <c r="G54" s="701"/>
      <c r="H54" s="719"/>
      <c r="I54" s="13"/>
    </row>
    <row r="55" spans="1:9">
      <c r="A55" s="38"/>
      <c r="B55" s="135" t="s">
        <v>27</v>
      </c>
      <c r="C55" s="237" t="s">
        <v>28</v>
      </c>
      <c r="D55" s="702"/>
      <c r="E55" s="702"/>
      <c r="F55" s="39" t="s">
        <v>33</v>
      </c>
      <c r="G55" s="39" t="s">
        <v>34</v>
      </c>
      <c r="H55" s="40" t="s">
        <v>35</v>
      </c>
      <c r="I55" s="13"/>
    </row>
    <row r="56" spans="1:9">
      <c r="A56" s="36"/>
      <c r="B56" s="41"/>
      <c r="C56" s="42"/>
      <c r="D56" s="43"/>
      <c r="E56" s="44"/>
      <c r="F56" s="45"/>
      <c r="G56" s="213"/>
      <c r="H56" s="46"/>
      <c r="I56" s="7"/>
    </row>
    <row r="57" spans="1:9" ht="15.75" thickBot="1">
      <c r="A57" s="36"/>
      <c r="B57" s="47"/>
      <c r="C57" s="48"/>
      <c r="D57" s="49"/>
      <c r="E57" s="212"/>
      <c r="F57" s="45"/>
      <c r="G57" s="51"/>
      <c r="H57" s="52"/>
      <c r="I57" s="7"/>
    </row>
    <row r="58" spans="1:9">
      <c r="A58" s="36"/>
      <c r="B58" s="127" t="s">
        <v>29</v>
      </c>
      <c r="C58" s="128"/>
      <c r="D58" s="129"/>
      <c r="E58" s="130"/>
      <c r="F58" s="130"/>
      <c r="G58" s="131"/>
      <c r="H58" s="5"/>
      <c r="I58" s="7"/>
    </row>
    <row r="59" spans="1:9">
      <c r="A59" s="36"/>
      <c r="B59" s="714" t="s">
        <v>112</v>
      </c>
      <c r="C59" s="715"/>
      <c r="D59" s="715"/>
      <c r="E59" s="715"/>
      <c r="F59" s="715"/>
      <c r="G59" s="715"/>
      <c r="H59" s="716"/>
      <c r="I59" s="35"/>
    </row>
    <row r="60" spans="1:9">
      <c r="A60" s="36"/>
      <c r="B60" s="459" t="s">
        <v>113</v>
      </c>
      <c r="C60" s="460"/>
      <c r="D60" s="460"/>
      <c r="E60" s="460"/>
      <c r="F60" s="460"/>
      <c r="G60" s="460"/>
      <c r="H60" s="461"/>
      <c r="I60" s="35"/>
    </row>
    <row r="61" spans="1:9" ht="15.75" thickBot="1">
      <c r="A61" s="58"/>
      <c r="B61" s="119" t="s">
        <v>114</v>
      </c>
      <c r="C61" s="59"/>
      <c r="D61" s="60"/>
      <c r="E61" s="61"/>
      <c r="F61" s="61"/>
      <c r="G61" s="61"/>
      <c r="H61" s="62"/>
      <c r="I61" s="35"/>
    </row>
    <row r="62" spans="1:9">
      <c r="A62" s="2"/>
      <c r="B62" s="34" t="s">
        <v>36</v>
      </c>
      <c r="C62" s="4"/>
      <c r="D62" s="4" t="s">
        <v>130</v>
      </c>
      <c r="E62" s="4"/>
      <c r="F62" s="4"/>
      <c r="G62" s="4"/>
      <c r="H62" s="5"/>
    </row>
    <row r="63" spans="1:9" ht="15.75" thickBot="1">
      <c r="A63" s="36"/>
      <c r="B63" s="37"/>
      <c r="C63" s="37"/>
      <c r="D63" s="37"/>
      <c r="E63" s="37"/>
      <c r="F63" s="37"/>
      <c r="G63" s="37"/>
      <c r="H63" s="35"/>
      <c r="I63" s="35"/>
    </row>
    <row r="64" spans="1:9">
      <c r="A64" s="38"/>
      <c r="B64" s="717" t="s">
        <v>23</v>
      </c>
      <c r="C64" s="718"/>
      <c r="D64" s="701" t="s">
        <v>24</v>
      </c>
      <c r="E64" s="701" t="s">
        <v>25</v>
      </c>
      <c r="F64" s="701" t="s">
        <v>26</v>
      </c>
      <c r="G64" s="701"/>
      <c r="H64" s="719"/>
      <c r="I64" s="80"/>
    </row>
    <row r="65" spans="1:9">
      <c r="A65" s="38"/>
      <c r="B65" s="135" t="s">
        <v>27</v>
      </c>
      <c r="C65" s="237" t="s">
        <v>28</v>
      </c>
      <c r="D65" s="702"/>
      <c r="E65" s="702"/>
      <c r="F65" s="39" t="s">
        <v>33</v>
      </c>
      <c r="G65" s="39" t="s">
        <v>34</v>
      </c>
      <c r="H65" s="40" t="s">
        <v>35</v>
      </c>
      <c r="I65" s="80"/>
    </row>
    <row r="66" spans="1:9">
      <c r="A66" s="36"/>
      <c r="B66" s="200"/>
      <c r="C66" s="203"/>
      <c r="D66" s="204"/>
      <c r="E66" s="202"/>
      <c r="F66" s="205"/>
      <c r="G66" s="206"/>
      <c r="H66" s="207"/>
      <c r="I66" s="80"/>
    </row>
    <row r="67" spans="1:9">
      <c r="A67" s="36"/>
      <c r="B67" s="378"/>
      <c r="C67" s="379"/>
      <c r="D67" s="380"/>
      <c r="E67" s="381"/>
      <c r="F67" s="384"/>
      <c r="G67" s="382"/>
      <c r="H67" s="383"/>
      <c r="I67" s="80"/>
    </row>
    <row r="68" spans="1:9">
      <c r="A68" s="36"/>
      <c r="B68" s="378"/>
      <c r="C68" s="379"/>
      <c r="D68" s="380"/>
      <c r="E68" s="381"/>
      <c r="F68" s="384"/>
      <c r="G68" s="382"/>
      <c r="H68" s="383"/>
      <c r="I68" s="80"/>
    </row>
    <row r="69" spans="1:9">
      <c r="A69" s="36"/>
      <c r="B69" s="47"/>
      <c r="C69" s="48"/>
      <c r="D69" s="49"/>
      <c r="E69" s="68"/>
      <c r="F69" s="69"/>
      <c r="G69" s="69"/>
      <c r="H69" s="52"/>
      <c r="I69" s="80"/>
    </row>
    <row r="70" spans="1:9" ht="15.75" thickBot="1">
      <c r="A70" s="36"/>
      <c r="B70" s="53"/>
      <c r="C70" s="54"/>
      <c r="D70" s="55"/>
      <c r="E70" s="70"/>
      <c r="F70" s="71"/>
      <c r="G70" s="71"/>
      <c r="H70" s="57"/>
      <c r="I70" s="80"/>
    </row>
    <row r="71" spans="1:9">
      <c r="A71" s="36"/>
      <c r="B71" s="15" t="s">
        <v>29</v>
      </c>
      <c r="C71" s="64"/>
      <c r="D71" s="65"/>
      <c r="E71" s="66"/>
      <c r="F71" s="66"/>
      <c r="G71" s="66"/>
      <c r="H71" s="72"/>
      <c r="I71" s="80"/>
    </row>
    <row r="72" spans="1:9">
      <c r="A72" s="36"/>
      <c r="B72" s="720" t="s">
        <v>117</v>
      </c>
      <c r="C72" s="720"/>
      <c r="D72" s="720"/>
      <c r="E72" s="720"/>
      <c r="F72" s="720"/>
      <c r="G72" s="720"/>
      <c r="H72" s="126"/>
      <c r="I72" s="80"/>
    </row>
    <row r="73" spans="1:9" ht="15.75" thickBot="1">
      <c r="A73" s="36"/>
      <c r="B73" s="59" t="s">
        <v>118</v>
      </c>
      <c r="C73" s="134"/>
      <c r="D73" s="134"/>
      <c r="E73" s="134"/>
      <c r="F73" s="134"/>
      <c r="G73" s="134"/>
      <c r="H73" s="133"/>
      <c r="I73" s="80"/>
    </row>
    <row r="74" spans="1:9" ht="63.75">
      <c r="A74" s="321"/>
      <c r="B74" s="76" t="s">
        <v>37</v>
      </c>
      <c r="C74" s="77"/>
      <c r="D74" s="77"/>
      <c r="E74" s="78"/>
      <c r="F74" s="458" t="s">
        <v>38</v>
      </c>
      <c r="G74" s="458" t="s">
        <v>39</v>
      </c>
      <c r="H74" s="79" t="s">
        <v>40</v>
      </c>
      <c r="I74" s="7"/>
    </row>
    <row r="75" spans="1:9">
      <c r="A75" s="321"/>
      <c r="B75" s="81" t="s">
        <v>41</v>
      </c>
      <c r="C75" s="82"/>
      <c r="D75" s="82"/>
      <c r="E75" s="82"/>
      <c r="F75" s="183"/>
      <c r="G75" s="463"/>
      <c r="H75" s="463"/>
      <c r="I75" s="95"/>
    </row>
    <row r="76" spans="1:9">
      <c r="A76" s="321"/>
      <c r="B76" s="81" t="s">
        <v>42</v>
      </c>
      <c r="C76" s="82"/>
      <c r="D76" s="82"/>
      <c r="E76" s="82"/>
      <c r="F76" s="183"/>
      <c r="G76" s="183"/>
      <c r="H76" s="183"/>
      <c r="I76" s="98"/>
    </row>
    <row r="77" spans="1:9">
      <c r="A77" s="321"/>
      <c r="B77" s="84" t="s">
        <v>43</v>
      </c>
      <c r="C77" s="85"/>
      <c r="D77" s="85"/>
      <c r="E77" s="85"/>
      <c r="F77" s="183"/>
      <c r="G77" s="183"/>
      <c r="H77" s="183"/>
      <c r="I77" s="98"/>
    </row>
    <row r="78" spans="1:9">
      <c r="A78" s="321"/>
      <c r="B78" s="81" t="s">
        <v>44</v>
      </c>
      <c r="C78" s="82"/>
      <c r="D78" s="82"/>
      <c r="E78" s="82"/>
      <c r="F78" s="183"/>
      <c r="G78" s="183"/>
      <c r="H78" s="183"/>
      <c r="I78" s="98"/>
    </row>
    <row r="79" spans="1:9">
      <c r="A79" s="321"/>
      <c r="B79" s="81" t="s">
        <v>45</v>
      </c>
      <c r="C79" s="82"/>
      <c r="D79" s="82"/>
      <c r="E79" s="82"/>
      <c r="F79" s="183"/>
      <c r="G79" s="183"/>
      <c r="H79" s="183"/>
      <c r="I79" s="98"/>
    </row>
    <row r="80" spans="1:9">
      <c r="A80" s="321"/>
      <c r="B80" s="84" t="s">
        <v>46</v>
      </c>
      <c r="C80" s="85"/>
      <c r="D80" s="85"/>
      <c r="E80" s="85"/>
      <c r="F80" s="183"/>
      <c r="G80" s="183"/>
      <c r="H80" s="183"/>
      <c r="I80" s="98"/>
    </row>
    <row r="81" spans="1:9">
      <c r="A81" s="321"/>
      <c r="B81" s="84" t="s">
        <v>47</v>
      </c>
      <c r="C81" s="85"/>
      <c r="D81" s="85"/>
      <c r="E81" s="85"/>
      <c r="F81" s="183"/>
      <c r="G81" s="183"/>
      <c r="H81" s="183"/>
      <c r="I81" s="35"/>
    </row>
    <row r="82" spans="1:9">
      <c r="A82" s="321"/>
      <c r="B82" s="84" t="s">
        <v>48</v>
      </c>
      <c r="C82" s="85"/>
      <c r="D82" s="85"/>
      <c r="E82" s="85"/>
      <c r="F82" s="183"/>
      <c r="G82" s="183"/>
      <c r="H82" s="183"/>
      <c r="I82" s="35"/>
    </row>
    <row r="83" spans="1:9">
      <c r="A83" s="321"/>
      <c r="B83" s="84" t="s">
        <v>49</v>
      </c>
      <c r="C83" s="85"/>
      <c r="D83" s="85"/>
      <c r="E83" s="85"/>
      <c r="F83" s="183"/>
      <c r="G83" s="183"/>
      <c r="H83" s="183"/>
      <c r="I83" s="35"/>
    </row>
    <row r="84" spans="1:9">
      <c r="A84" s="321"/>
      <c r="B84" s="84" t="s">
        <v>50</v>
      </c>
      <c r="C84" s="85"/>
      <c r="D84" s="85"/>
      <c r="E84" s="85"/>
      <c r="F84" s="185"/>
      <c r="G84" s="183"/>
      <c r="H84" s="183"/>
      <c r="I84" s="111"/>
    </row>
    <row r="85" spans="1:9">
      <c r="A85" s="321"/>
      <c r="B85" s="86" t="s">
        <v>2</v>
      </c>
      <c r="C85" s="14"/>
      <c r="D85" s="14"/>
      <c r="E85" s="14"/>
      <c r="F85" s="186"/>
      <c r="G85" s="186"/>
      <c r="H85" s="186"/>
      <c r="I85" s="98"/>
    </row>
    <row r="86" spans="1:9" ht="15.75" thickBot="1"/>
    <row r="87" spans="1:9">
      <c r="B87" s="34" t="s">
        <v>52</v>
      </c>
      <c r="C87" s="93"/>
      <c r="D87" s="93"/>
      <c r="E87" s="34"/>
      <c r="F87" s="34"/>
      <c r="G87" s="34"/>
      <c r="H87" s="94"/>
    </row>
    <row r="88" spans="1:9">
      <c r="B88" s="97"/>
      <c r="C88" s="460"/>
      <c r="D88" s="460"/>
      <c r="E88" s="460"/>
      <c r="F88" s="460"/>
      <c r="G88" s="460"/>
      <c r="H88" s="462" t="s">
        <v>26</v>
      </c>
    </row>
    <row r="89" spans="1:9">
      <c r="B89" s="99" t="s">
        <v>53</v>
      </c>
      <c r="C89" s="100"/>
      <c r="D89" s="100"/>
      <c r="E89" s="100"/>
      <c r="F89" s="100"/>
      <c r="G89" s="101"/>
      <c r="H89" s="83" t="s">
        <v>130</v>
      </c>
    </row>
    <row r="90" spans="1:9">
      <c r="B90" s="102" t="s">
        <v>54</v>
      </c>
      <c r="C90" s="100"/>
      <c r="D90" s="100"/>
      <c r="E90" s="100"/>
      <c r="F90" s="100"/>
      <c r="G90" s="100"/>
      <c r="H90" s="83" t="s">
        <v>130</v>
      </c>
    </row>
    <row r="91" spans="1:9">
      <c r="B91" s="103" t="s">
        <v>2</v>
      </c>
      <c r="C91" s="100"/>
      <c r="D91" s="100"/>
      <c r="E91" s="100"/>
      <c r="F91" s="100"/>
      <c r="G91" s="100"/>
      <c r="H91" s="231"/>
    </row>
    <row r="92" spans="1:9" ht="15.75" thickBot="1">
      <c r="B92" s="88" t="s">
        <v>238</v>
      </c>
      <c r="C92" s="88"/>
      <c r="D92" s="105"/>
      <c r="E92" s="105"/>
      <c r="F92" s="90"/>
      <c r="G92" s="90"/>
      <c r="H92" s="106"/>
    </row>
    <row r="93" spans="1:9" ht="15.75" thickBot="1">
      <c r="B93" s="37"/>
      <c r="C93" s="37"/>
      <c r="D93" s="37"/>
      <c r="E93" s="37"/>
      <c r="F93" s="37"/>
      <c r="G93" s="37"/>
      <c r="H93" s="37"/>
    </row>
    <row r="94" spans="1:9">
      <c r="B94" s="17" t="s">
        <v>55</v>
      </c>
      <c r="C94" s="4"/>
      <c r="D94" s="4"/>
      <c r="E94" s="4"/>
      <c r="F94" s="721" t="s">
        <v>26</v>
      </c>
      <c r="G94" s="722"/>
      <c r="H94" s="723"/>
    </row>
    <row r="95" spans="1:9">
      <c r="B95" s="464" t="s">
        <v>56</v>
      </c>
      <c r="C95" s="107"/>
      <c r="D95" s="464"/>
      <c r="E95" s="108" t="s">
        <v>57</v>
      </c>
      <c r="F95" s="39" t="s">
        <v>33</v>
      </c>
      <c r="G95" s="39" t="s">
        <v>34</v>
      </c>
      <c r="H95" s="40" t="s">
        <v>35</v>
      </c>
    </row>
    <row r="96" spans="1:9">
      <c r="B96" s="110" t="s">
        <v>58</v>
      </c>
      <c r="C96" s="464"/>
      <c r="D96" s="110"/>
      <c r="E96" s="191">
        <v>4</v>
      </c>
      <c r="F96" s="183">
        <v>1000000</v>
      </c>
      <c r="G96" s="188"/>
      <c r="H96" s="189"/>
    </row>
    <row r="97" spans="2:8">
      <c r="B97" s="110" t="s">
        <v>59</v>
      </c>
      <c r="C97" s="110"/>
      <c r="D97" s="110"/>
      <c r="E97" s="191">
        <v>2</v>
      </c>
      <c r="F97" s="183">
        <v>611053</v>
      </c>
      <c r="G97" s="190"/>
      <c r="H97" s="192"/>
    </row>
    <row r="98" spans="2:8">
      <c r="B98" s="110" t="s">
        <v>60</v>
      </c>
      <c r="C98" s="110"/>
      <c r="D98" s="110"/>
      <c r="E98" s="191"/>
      <c r="F98" s="183"/>
      <c r="G98" s="191"/>
      <c r="H98" s="184"/>
    </row>
    <row r="99" spans="2:8">
      <c r="B99" s="110" t="s">
        <v>61</v>
      </c>
      <c r="C99" s="110"/>
      <c r="D99" s="110"/>
      <c r="E99" s="191"/>
      <c r="F99" s="183"/>
      <c r="G99" s="191"/>
      <c r="H99" s="184"/>
    </row>
    <row r="100" spans="2:8">
      <c r="B100" s="112" t="s">
        <v>62</v>
      </c>
      <c r="C100" s="110"/>
      <c r="D100" s="110"/>
      <c r="E100" s="190">
        <f>SUM(E96:E99)</f>
        <v>6</v>
      </c>
      <c r="F100" s="183">
        <f>SUM(F96:F99)</f>
        <v>1611053</v>
      </c>
      <c r="G100" s="190"/>
      <c r="H100" s="192"/>
    </row>
    <row r="101" spans="2:8">
      <c r="B101" s="112" t="s">
        <v>63</v>
      </c>
      <c r="C101" s="110"/>
      <c r="D101" s="110"/>
      <c r="E101" s="190"/>
      <c r="F101" s="190"/>
      <c r="G101" s="191"/>
      <c r="H101" s="184"/>
    </row>
    <row r="102" spans="2:8">
      <c r="B102" s="112" t="s">
        <v>64</v>
      </c>
      <c r="C102" s="110"/>
      <c r="D102" s="110"/>
      <c r="E102" s="191" t="s">
        <v>130</v>
      </c>
      <c r="F102" s="190"/>
      <c r="G102" s="190"/>
      <c r="H102" s="184"/>
    </row>
    <row r="103" spans="2:8">
      <c r="B103" s="113" t="s">
        <v>65</v>
      </c>
      <c r="C103" s="110"/>
      <c r="D103" s="113"/>
      <c r="E103" s="195">
        <v>6</v>
      </c>
      <c r="F103" s="186">
        <f>SUM(F100:F102)</f>
        <v>1611053</v>
      </c>
      <c r="G103" s="186"/>
      <c r="H103" s="196"/>
    </row>
    <row r="104" spans="2:8" ht="15.75" thickBot="1">
      <c r="B104" s="114" t="s">
        <v>66</v>
      </c>
      <c r="C104" s="115"/>
      <c r="D104" s="114"/>
      <c r="E104" s="197">
        <v>6</v>
      </c>
      <c r="F104" s="709">
        <f>F103</f>
        <v>1611053</v>
      </c>
      <c r="G104" s="710"/>
      <c r="H104" s="711"/>
    </row>
  </sheetData>
  <mergeCells count="34">
    <mergeCell ref="F94:H94"/>
    <mergeCell ref="F104:H104"/>
    <mergeCell ref="B59:H59"/>
    <mergeCell ref="B64:C64"/>
    <mergeCell ref="D64:D65"/>
    <mergeCell ref="E64:E65"/>
    <mergeCell ref="F64:H64"/>
    <mergeCell ref="B72:G72"/>
    <mergeCell ref="G42:H42"/>
    <mergeCell ref="C43:D43"/>
    <mergeCell ref="G43:H43"/>
    <mergeCell ref="B54:C54"/>
    <mergeCell ref="D54:D55"/>
    <mergeCell ref="E54:E55"/>
    <mergeCell ref="F54:H54"/>
    <mergeCell ref="C41:D41"/>
    <mergeCell ref="G41:H41"/>
    <mergeCell ref="B14:C14"/>
    <mergeCell ref="D14:D15"/>
    <mergeCell ref="E14:E15"/>
    <mergeCell ref="F14:F15"/>
    <mergeCell ref="G14:G15"/>
    <mergeCell ref="H14:H15"/>
    <mergeCell ref="B39:D39"/>
    <mergeCell ref="E39:E40"/>
    <mergeCell ref="F39:F40"/>
    <mergeCell ref="G39:H40"/>
    <mergeCell ref="C40:D40"/>
    <mergeCell ref="F10:G10"/>
    <mergeCell ref="A1:I1"/>
    <mergeCell ref="A2:H4"/>
    <mergeCell ref="F7:G7"/>
    <mergeCell ref="F8:G8"/>
    <mergeCell ref="F9:G9"/>
  </mergeCells>
  <pageMargins left="0.11811023622047245" right="0.11811023622047245" top="0.35433070866141736" bottom="0.35433070866141736"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29"/>
  <sheetViews>
    <sheetView topLeftCell="A49" workbookViewId="0">
      <selection activeCell="H17" sqref="H17:H23"/>
    </sheetView>
  </sheetViews>
  <sheetFormatPr defaultRowHeight="15"/>
  <cols>
    <col min="1" max="1" width="3" customWidth="1"/>
    <col min="2" max="2" width="25.140625" customWidth="1"/>
    <col min="3" max="3" width="22.28515625" customWidth="1"/>
    <col min="4" max="4" width="14.140625" customWidth="1"/>
    <col min="5" max="5" width="27.42578125" customWidth="1"/>
    <col min="6" max="6" width="17.5703125" customWidth="1"/>
    <col min="7" max="7" width="21.140625" customWidth="1"/>
    <col min="8" max="8" width="21.85546875" customWidth="1"/>
    <col min="9" max="9" width="2.140625" hidden="1" customWidth="1"/>
  </cols>
  <sheetData>
    <row r="1" spans="1:9" ht="15.75" thickBot="1">
      <c r="A1" s="1"/>
      <c r="B1" s="1"/>
      <c r="C1" s="1"/>
      <c r="D1" s="1"/>
      <c r="E1" s="1"/>
      <c r="F1" s="1"/>
      <c r="G1" s="1"/>
      <c r="H1" s="1"/>
      <c r="I1" s="1"/>
    </row>
    <row r="2" spans="1:9" ht="15.75">
      <c r="A2" s="3" t="s">
        <v>16</v>
      </c>
      <c r="B2" s="4"/>
      <c r="C2" s="4"/>
      <c r="D2" s="4"/>
      <c r="E2" s="4"/>
      <c r="F2" s="4"/>
      <c r="G2" s="4"/>
      <c r="H2" s="4"/>
      <c r="I2" s="5"/>
    </row>
    <row r="3" spans="1:9">
      <c r="A3" s="688" t="s">
        <v>259</v>
      </c>
      <c r="B3" s="688"/>
      <c r="C3" s="688"/>
      <c r="D3" s="688"/>
      <c r="E3" s="688"/>
      <c r="F3" s="688"/>
      <c r="G3" s="688"/>
      <c r="H3" s="688"/>
      <c r="I3" s="7"/>
    </row>
    <row r="4" spans="1:9">
      <c r="A4" s="688"/>
      <c r="B4" s="688"/>
      <c r="C4" s="688"/>
      <c r="D4" s="688"/>
      <c r="E4" s="688"/>
      <c r="F4" s="688"/>
      <c r="G4" s="688"/>
      <c r="H4" s="688"/>
      <c r="I4" s="7"/>
    </row>
    <row r="5" spans="1:9">
      <c r="A5" s="688"/>
      <c r="B5" s="688"/>
      <c r="C5" s="688"/>
      <c r="D5" s="688"/>
      <c r="E5" s="688"/>
      <c r="F5" s="688"/>
      <c r="G5" s="688"/>
      <c r="H5" s="688"/>
      <c r="I5" s="7"/>
    </row>
    <row r="6" spans="1:9">
      <c r="A6" s="466"/>
      <c r="B6" s="466"/>
      <c r="C6" s="466"/>
      <c r="D6" s="466"/>
      <c r="E6" s="466"/>
      <c r="F6" s="466"/>
      <c r="G6" s="466"/>
      <c r="H6" s="466"/>
      <c r="I6" s="7"/>
    </row>
    <row r="7" spans="1:9">
      <c r="A7" s="9" t="s">
        <v>0</v>
      </c>
      <c r="B7" s="10"/>
      <c r="C7" s="182" t="s">
        <v>4</v>
      </c>
      <c r="D7" s="9"/>
      <c r="E7" s="12" t="s">
        <v>17</v>
      </c>
      <c r="F7" s="9"/>
      <c r="G7" s="9"/>
      <c r="H7" s="12"/>
      <c r="I7" s="13"/>
    </row>
    <row r="8" spans="1:9">
      <c r="A8" s="9" t="s">
        <v>1</v>
      </c>
      <c r="B8" s="10"/>
      <c r="C8" s="193" t="s">
        <v>6</v>
      </c>
      <c r="D8" s="9"/>
      <c r="E8" s="12" t="s">
        <v>18</v>
      </c>
      <c r="F8" s="697" t="s">
        <v>122</v>
      </c>
      <c r="G8" s="756"/>
      <c r="H8" s="9"/>
      <c r="I8" s="13"/>
    </row>
    <row r="9" spans="1:9">
      <c r="A9" s="9" t="s">
        <v>95</v>
      </c>
      <c r="B9" s="9"/>
      <c r="C9" s="194">
        <v>2793075</v>
      </c>
      <c r="D9" s="9" t="s">
        <v>130</v>
      </c>
      <c r="E9" s="12" t="s">
        <v>19</v>
      </c>
      <c r="F9" s="697" t="s">
        <v>120</v>
      </c>
      <c r="G9" s="756"/>
      <c r="H9" s="9"/>
      <c r="I9" s="13"/>
    </row>
    <row r="10" spans="1:9">
      <c r="A10" s="9"/>
      <c r="B10" s="9"/>
      <c r="C10" s="486"/>
      <c r="D10" s="9"/>
      <c r="E10" s="12" t="s">
        <v>20</v>
      </c>
      <c r="F10" s="697">
        <v>1627</v>
      </c>
      <c r="G10" s="756"/>
      <c r="H10" s="9"/>
      <c r="I10" s="13"/>
    </row>
    <row r="11" spans="1:9" ht="15.75" thickBot="1">
      <c r="A11" s="9"/>
      <c r="B11" s="9"/>
      <c r="C11" s="9"/>
      <c r="D11" s="9"/>
      <c r="E11" s="12" t="s">
        <v>21</v>
      </c>
      <c r="F11" s="757">
        <v>5890031699</v>
      </c>
      <c r="G11" s="758"/>
      <c r="H11" s="9"/>
      <c r="I11" s="13"/>
    </row>
    <row r="12" spans="1:9" ht="15.75" thickBot="1">
      <c r="A12" s="15"/>
      <c r="B12" s="15"/>
      <c r="C12" s="15"/>
      <c r="D12" s="15"/>
      <c r="E12" s="15"/>
      <c r="F12" s="15"/>
      <c r="G12" s="15"/>
      <c r="H12" s="15"/>
      <c r="I12" s="7"/>
    </row>
    <row r="13" spans="1:9">
      <c r="A13" s="16"/>
      <c r="B13" s="17" t="s">
        <v>22</v>
      </c>
      <c r="C13" s="18"/>
      <c r="D13" s="18"/>
      <c r="E13" s="18"/>
      <c r="F13" s="18"/>
      <c r="G13" s="18"/>
      <c r="H13" s="19"/>
      <c r="I13" s="7"/>
    </row>
    <row r="14" spans="1:9" ht="15.75" thickBot="1">
      <c r="A14" s="6"/>
      <c r="B14" s="9"/>
      <c r="C14" s="15"/>
      <c r="D14" s="15"/>
      <c r="E14" s="15"/>
      <c r="F14" s="15"/>
      <c r="G14" s="15"/>
      <c r="H14" s="7"/>
      <c r="I14" s="7"/>
    </row>
    <row r="15" spans="1:9">
      <c r="A15" s="6"/>
      <c r="B15" s="689" t="s">
        <v>23</v>
      </c>
      <c r="C15" s="690"/>
      <c r="D15" s="691" t="s">
        <v>96</v>
      </c>
      <c r="E15" s="691" t="s">
        <v>73</v>
      </c>
      <c r="F15" s="693" t="s">
        <v>74</v>
      </c>
      <c r="G15" s="693" t="s">
        <v>97</v>
      </c>
      <c r="H15" s="695" t="s">
        <v>26</v>
      </c>
      <c r="I15" s="7"/>
    </row>
    <row r="16" spans="1:9" ht="38.25">
      <c r="A16" s="6"/>
      <c r="B16" s="132" t="s">
        <v>99</v>
      </c>
      <c r="C16" s="124" t="s">
        <v>100</v>
      </c>
      <c r="D16" s="692"/>
      <c r="E16" s="692"/>
      <c r="F16" s="694"/>
      <c r="G16" s="694"/>
      <c r="H16" s="696"/>
      <c r="I16" s="7"/>
    </row>
    <row r="17" spans="1:9">
      <c r="A17" s="6"/>
      <c r="B17" s="20" t="s">
        <v>452</v>
      </c>
      <c r="C17" s="370"/>
      <c r="D17" s="621">
        <v>302</v>
      </c>
      <c r="E17" s="284" t="s">
        <v>459</v>
      </c>
      <c r="F17" s="284" t="s">
        <v>301</v>
      </c>
      <c r="G17" s="284" t="s">
        <v>302</v>
      </c>
      <c r="H17" s="607">
        <v>465512.5</v>
      </c>
      <c r="I17" s="7"/>
    </row>
    <row r="18" spans="1:9">
      <c r="A18" s="6"/>
      <c r="B18" s="22" t="s">
        <v>453</v>
      </c>
      <c r="C18" s="370"/>
      <c r="D18" s="621">
        <v>541</v>
      </c>
      <c r="E18" s="284" t="s">
        <v>459</v>
      </c>
      <c r="F18" s="284" t="s">
        <v>301</v>
      </c>
      <c r="G18" s="284" t="s">
        <v>302</v>
      </c>
      <c r="H18" s="607">
        <v>465512.5</v>
      </c>
      <c r="I18" s="7"/>
    </row>
    <row r="19" spans="1:9">
      <c r="A19" s="6"/>
      <c r="B19" s="22" t="s">
        <v>454</v>
      </c>
      <c r="C19" s="370"/>
      <c r="D19" s="621">
        <v>451</v>
      </c>
      <c r="E19" s="284" t="s">
        <v>459</v>
      </c>
      <c r="F19" s="284" t="s">
        <v>301</v>
      </c>
      <c r="G19" s="284" t="s">
        <v>302</v>
      </c>
      <c r="H19" s="607">
        <v>465512.5</v>
      </c>
      <c r="I19" s="7"/>
    </row>
    <row r="20" spans="1:9">
      <c r="A20" s="6"/>
      <c r="B20" s="22" t="s">
        <v>455</v>
      </c>
      <c r="C20" s="370"/>
      <c r="D20" s="621">
        <v>277</v>
      </c>
      <c r="E20" s="284" t="s">
        <v>459</v>
      </c>
      <c r="F20" s="284" t="s">
        <v>301</v>
      </c>
      <c r="G20" s="284" t="s">
        <v>302</v>
      </c>
      <c r="H20" s="607">
        <v>465512.5</v>
      </c>
      <c r="I20" s="7"/>
    </row>
    <row r="21" spans="1:9">
      <c r="A21" s="6"/>
      <c r="B21" s="22" t="s">
        <v>456</v>
      </c>
      <c r="C21" s="370"/>
      <c r="D21" s="621">
        <v>115</v>
      </c>
      <c r="E21" s="284" t="s">
        <v>460</v>
      </c>
      <c r="F21" s="284" t="s">
        <v>301</v>
      </c>
      <c r="G21" s="284" t="s">
        <v>302</v>
      </c>
      <c r="H21" s="136">
        <v>310341.66700000002</v>
      </c>
      <c r="I21" s="7"/>
    </row>
    <row r="22" spans="1:9">
      <c r="A22" s="6"/>
      <c r="B22" s="22" t="s">
        <v>457</v>
      </c>
      <c r="C22" s="370"/>
      <c r="D22" s="621">
        <v>51</v>
      </c>
      <c r="E22" s="284" t="s">
        <v>460</v>
      </c>
      <c r="F22" s="284" t="s">
        <v>301</v>
      </c>
      <c r="G22" s="284" t="s">
        <v>302</v>
      </c>
      <c r="H22" s="136">
        <v>310341.66700000002</v>
      </c>
      <c r="I22" s="7"/>
    </row>
    <row r="23" spans="1:9" ht="15.75" thickBot="1">
      <c r="A23" s="6"/>
      <c r="B23" s="24" t="s">
        <v>458</v>
      </c>
      <c r="C23" s="370"/>
      <c r="D23" s="621">
        <v>112</v>
      </c>
      <c r="E23" s="284" t="s">
        <v>460</v>
      </c>
      <c r="F23" s="284" t="s">
        <v>301</v>
      </c>
      <c r="G23" s="284" t="s">
        <v>302</v>
      </c>
      <c r="H23" s="608">
        <v>310341.66700000002</v>
      </c>
      <c r="I23" s="7"/>
    </row>
    <row r="24" spans="1:9" ht="15.75" thickBot="1">
      <c r="A24" s="6"/>
      <c r="B24" s="370"/>
      <c r="C24" s="370"/>
      <c r="D24" s="621">
        <f>SUM(D17:D23)</f>
        <v>1849</v>
      </c>
      <c r="E24" s="370"/>
      <c r="F24" s="615" t="s">
        <v>2</v>
      </c>
      <c r="G24" s="615"/>
      <c r="H24" s="360">
        <f>SUM(H17:H23)</f>
        <v>2793075.0009999997</v>
      </c>
      <c r="I24" s="7"/>
    </row>
    <row r="25" spans="1:9">
      <c r="A25" s="6"/>
      <c r="B25" s="1" t="s">
        <v>98</v>
      </c>
      <c r="C25" s="15"/>
      <c r="D25" s="15"/>
      <c r="E25" s="15"/>
      <c r="F25" s="15"/>
      <c r="G25" s="15"/>
      <c r="H25" s="7"/>
      <c r="I25" s="7"/>
    </row>
    <row r="26" spans="1:9">
      <c r="A26" s="6"/>
      <c r="B26" s="1" t="s">
        <v>260</v>
      </c>
      <c r="C26" s="26"/>
      <c r="D26" s="26"/>
      <c r="E26" s="26"/>
      <c r="F26" s="26"/>
      <c r="G26" s="26"/>
      <c r="H26" s="27"/>
      <c r="I26" s="7"/>
    </row>
    <row r="27" spans="1:9">
      <c r="A27" s="6"/>
      <c r="B27" s="125" t="s">
        <v>101</v>
      </c>
      <c r="C27" s="26"/>
      <c r="D27" s="26"/>
      <c r="E27" s="26"/>
      <c r="F27" s="26"/>
      <c r="G27" s="26"/>
      <c r="H27" s="27"/>
      <c r="I27" s="7"/>
    </row>
    <row r="28" spans="1:9">
      <c r="A28" s="6"/>
      <c r="B28" s="15" t="s">
        <v>102</v>
      </c>
      <c r="C28" s="26"/>
      <c r="D28" s="26"/>
      <c r="E28" s="26"/>
      <c r="F28" s="26"/>
      <c r="G28" s="26"/>
      <c r="H28" s="27"/>
      <c r="I28" s="7"/>
    </row>
    <row r="29" spans="1:9">
      <c r="A29" s="6"/>
      <c r="B29" s="28" t="s">
        <v>264</v>
      </c>
      <c r="C29" s="26"/>
      <c r="D29" s="26"/>
      <c r="E29" s="26"/>
      <c r="F29" s="26"/>
      <c r="G29" s="26"/>
      <c r="H29" s="27"/>
      <c r="I29" s="7"/>
    </row>
    <row r="30" spans="1:9">
      <c r="A30" s="6"/>
      <c r="B30" s="28" t="s">
        <v>109</v>
      </c>
      <c r="C30" s="26"/>
      <c r="D30" s="26"/>
      <c r="E30" s="26"/>
      <c r="F30" s="26"/>
      <c r="G30" s="26"/>
      <c r="H30" s="27"/>
      <c r="I30" s="7"/>
    </row>
    <row r="31" spans="1:9">
      <c r="A31" s="6"/>
      <c r="B31" s="15" t="s">
        <v>262</v>
      </c>
      <c r="C31" s="26"/>
      <c r="D31" s="26"/>
      <c r="E31" s="26"/>
      <c r="F31" s="26"/>
      <c r="G31" s="26"/>
      <c r="H31" s="27"/>
      <c r="I31" s="7"/>
    </row>
    <row r="32" spans="1:9">
      <c r="A32" s="6"/>
      <c r="B32" s="15" t="s">
        <v>103</v>
      </c>
      <c r="C32" s="26"/>
      <c r="D32" s="26"/>
      <c r="E32" s="26"/>
      <c r="F32" s="26"/>
      <c r="G32" s="26"/>
      <c r="H32" s="27"/>
      <c r="I32" s="7"/>
    </row>
    <row r="33" spans="1:9">
      <c r="A33" s="6"/>
      <c r="B33" s="15" t="s">
        <v>104</v>
      </c>
      <c r="C33" s="26"/>
      <c r="D33" s="26"/>
      <c r="E33" s="26"/>
      <c r="F33" s="26"/>
      <c r="G33" s="26"/>
      <c r="H33" s="27"/>
      <c r="I33" s="7"/>
    </row>
    <row r="34" spans="1:9">
      <c r="A34" s="6"/>
      <c r="B34" s="145" t="s">
        <v>155</v>
      </c>
      <c r="C34" s="146"/>
      <c r="D34" s="146"/>
      <c r="E34" s="146"/>
      <c r="F34" s="146"/>
      <c r="G34" s="146"/>
      <c r="H34" s="147"/>
      <c r="I34" s="148"/>
    </row>
    <row r="35" spans="1:9">
      <c r="A35" s="6"/>
      <c r="B35" s="145" t="s">
        <v>156</v>
      </c>
      <c r="C35" s="146"/>
      <c r="D35" s="146"/>
      <c r="E35" s="146"/>
      <c r="F35" s="146"/>
      <c r="G35" s="146"/>
      <c r="H35" s="147"/>
      <c r="I35" s="148"/>
    </row>
    <row r="36" spans="1:9">
      <c r="A36" s="6"/>
      <c r="B36" s="145" t="s">
        <v>107</v>
      </c>
      <c r="C36" s="146"/>
      <c r="D36" s="146"/>
      <c r="E36" s="146"/>
      <c r="F36" s="146"/>
      <c r="G36" s="146"/>
      <c r="H36" s="147"/>
      <c r="I36" s="148"/>
    </row>
    <row r="37" spans="1:9">
      <c r="A37" s="6"/>
      <c r="B37" s="15" t="s">
        <v>108</v>
      </c>
      <c r="C37" s="26"/>
      <c r="D37" s="26"/>
      <c r="E37" s="26"/>
      <c r="F37" s="26"/>
      <c r="G37" s="26"/>
      <c r="H37" s="27"/>
      <c r="I37" s="7"/>
    </row>
    <row r="38" spans="1:9">
      <c r="A38" s="6"/>
      <c r="B38" s="15" t="s">
        <v>110</v>
      </c>
      <c r="C38" s="26"/>
      <c r="D38" s="26"/>
      <c r="E38" s="26"/>
      <c r="F38" s="26"/>
      <c r="G38" s="26"/>
      <c r="H38" s="27"/>
      <c r="I38" s="7"/>
    </row>
    <row r="39" spans="1:9" ht="15.75" thickBot="1">
      <c r="A39" s="29"/>
      <c r="B39" s="30"/>
      <c r="C39" s="30"/>
      <c r="D39" s="30"/>
      <c r="E39" s="30"/>
      <c r="F39" s="30"/>
      <c r="G39" s="30"/>
      <c r="H39" s="31"/>
      <c r="I39" s="7"/>
    </row>
    <row r="40" spans="1:9">
      <c r="A40" s="15"/>
      <c r="B40" s="15"/>
      <c r="C40" s="15"/>
      <c r="D40" s="15"/>
      <c r="E40" s="15"/>
      <c r="F40" s="15"/>
      <c r="G40" s="15"/>
      <c r="H40" s="15"/>
      <c r="I40" s="7"/>
    </row>
    <row r="41" spans="1:9" ht="15.75" thickBot="1">
      <c r="A41" s="15"/>
      <c r="B41" s="15"/>
      <c r="C41" s="15"/>
      <c r="D41" s="15"/>
      <c r="E41" s="15"/>
      <c r="F41" s="15"/>
      <c r="G41" s="15"/>
      <c r="H41" s="15"/>
      <c r="I41" s="7"/>
    </row>
    <row r="42" spans="1:9">
      <c r="A42" s="16"/>
      <c r="B42" s="17" t="s">
        <v>30</v>
      </c>
      <c r="C42" s="18"/>
      <c r="D42" s="18"/>
      <c r="E42" s="18"/>
      <c r="F42" s="18"/>
      <c r="G42" s="18"/>
      <c r="H42" s="19"/>
      <c r="I42" s="7"/>
    </row>
    <row r="43" spans="1:9" ht="15.75" thickBot="1">
      <c r="A43" s="6"/>
      <c r="B43" s="9"/>
      <c r="C43" s="15"/>
      <c r="D43" s="15"/>
      <c r="E43" s="15"/>
      <c r="F43" s="15"/>
      <c r="G43" s="15"/>
      <c r="H43" s="7"/>
      <c r="I43" s="7"/>
    </row>
    <row r="44" spans="1:9">
      <c r="A44" s="6"/>
      <c r="B44" s="698" t="s">
        <v>23</v>
      </c>
      <c r="C44" s="699"/>
      <c r="D44" s="700"/>
      <c r="E44" s="701" t="s">
        <v>24</v>
      </c>
      <c r="F44" s="701" t="s">
        <v>25</v>
      </c>
      <c r="G44" s="703" t="s">
        <v>26</v>
      </c>
      <c r="H44" s="704"/>
      <c r="I44" s="7"/>
    </row>
    <row r="45" spans="1:9">
      <c r="A45" s="6"/>
      <c r="B45" s="135" t="s">
        <v>27</v>
      </c>
      <c r="C45" s="707" t="s">
        <v>28</v>
      </c>
      <c r="D45" s="708"/>
      <c r="E45" s="702"/>
      <c r="F45" s="702"/>
      <c r="G45" s="705"/>
      <c r="H45" s="706"/>
      <c r="I45" s="7"/>
    </row>
    <row r="46" spans="1:9">
      <c r="A46" s="6"/>
      <c r="B46" s="20"/>
      <c r="C46" s="731"/>
      <c r="D46" s="732"/>
      <c r="E46" s="140"/>
      <c r="F46" s="395"/>
      <c r="G46" s="752"/>
      <c r="H46" s="753"/>
      <c r="I46" s="7"/>
    </row>
    <row r="47" spans="1:9">
      <c r="A47" s="6"/>
      <c r="B47" s="20"/>
      <c r="C47" s="731"/>
      <c r="D47" s="732"/>
      <c r="E47" s="140"/>
      <c r="F47" s="395"/>
      <c r="G47" s="752"/>
      <c r="H47" s="753"/>
      <c r="I47" s="7"/>
    </row>
    <row r="48" spans="1:9">
      <c r="A48" s="6"/>
      <c r="B48" s="20"/>
      <c r="C48" s="731"/>
      <c r="D48" s="732"/>
      <c r="E48" s="140"/>
      <c r="F48" s="395"/>
      <c r="G48" s="752"/>
      <c r="H48" s="753"/>
      <c r="I48" s="7"/>
    </row>
    <row r="49" spans="1:9">
      <c r="A49" s="6"/>
      <c r="B49" s="20"/>
      <c r="C49" s="731"/>
      <c r="D49" s="732"/>
      <c r="E49" s="140"/>
      <c r="F49" s="395"/>
      <c r="G49" s="752"/>
      <c r="H49" s="753"/>
      <c r="I49" s="7"/>
    </row>
    <row r="50" spans="1:9">
      <c r="A50" s="6"/>
      <c r="B50" s="20"/>
      <c r="C50" s="731"/>
      <c r="D50" s="732"/>
      <c r="E50" s="140"/>
      <c r="F50" s="395"/>
      <c r="G50" s="752"/>
      <c r="H50" s="753"/>
      <c r="I50" s="7"/>
    </row>
    <row r="51" spans="1:9">
      <c r="A51" s="6"/>
      <c r="B51" s="20"/>
      <c r="C51" s="731"/>
      <c r="D51" s="732"/>
      <c r="E51" s="140"/>
      <c r="F51" s="395"/>
      <c r="G51" s="752"/>
      <c r="H51" s="753"/>
      <c r="I51" s="7"/>
    </row>
    <row r="52" spans="1:9">
      <c r="A52" s="6"/>
      <c r="B52" s="20"/>
      <c r="C52" s="731"/>
      <c r="D52" s="732"/>
      <c r="E52" s="140"/>
      <c r="F52" s="395"/>
      <c r="G52" s="752"/>
      <c r="H52" s="753"/>
      <c r="I52" s="7"/>
    </row>
    <row r="53" spans="1:9">
      <c r="A53" s="6"/>
      <c r="B53" s="363"/>
      <c r="C53" s="754"/>
      <c r="D53" s="754"/>
      <c r="E53" s="362"/>
      <c r="F53" s="364"/>
      <c r="G53" s="752"/>
      <c r="H53" s="753"/>
      <c r="I53" s="7"/>
    </row>
    <row r="54" spans="1:9">
      <c r="A54" s="6"/>
      <c r="B54" s="20"/>
      <c r="C54" s="746"/>
      <c r="D54" s="746"/>
      <c r="E54" s="140"/>
      <c r="F54" s="309"/>
      <c r="G54" s="755"/>
      <c r="H54" s="755"/>
      <c r="I54" s="7"/>
    </row>
    <row r="55" spans="1:9">
      <c r="A55" s="6"/>
      <c r="B55" s="22"/>
      <c r="C55" s="746"/>
      <c r="D55" s="746"/>
      <c r="E55" s="311"/>
      <c r="F55" s="327" t="s">
        <v>130</v>
      </c>
      <c r="G55" s="747" t="s">
        <v>130</v>
      </c>
      <c r="H55" s="747"/>
      <c r="I55" s="7"/>
    </row>
    <row r="56" spans="1:9" ht="15.75" thickBot="1">
      <c r="A56" s="6"/>
      <c r="B56" s="24"/>
      <c r="C56" s="748"/>
      <c r="D56" s="749"/>
      <c r="E56" s="341"/>
      <c r="F56" s="342"/>
      <c r="G56" s="750"/>
      <c r="H56" s="751"/>
      <c r="I56" s="7"/>
    </row>
    <row r="57" spans="1:9">
      <c r="A57" s="6"/>
      <c r="B57" s="370"/>
      <c r="C57" s="743"/>
      <c r="D57" s="743"/>
      <c r="E57" s="395"/>
      <c r="F57" s="395"/>
      <c r="G57" s="733"/>
      <c r="H57" s="745"/>
      <c r="I57" s="7"/>
    </row>
    <row r="58" spans="1:9">
      <c r="A58" s="6"/>
      <c r="B58" s="370"/>
      <c r="C58" s="743"/>
      <c r="D58" s="743"/>
      <c r="E58" s="395"/>
      <c r="F58" s="395"/>
      <c r="G58" s="733"/>
      <c r="H58" s="745"/>
      <c r="I58" s="7"/>
    </row>
    <row r="59" spans="1:9">
      <c r="A59" s="6"/>
      <c r="B59" s="145" t="s">
        <v>31</v>
      </c>
      <c r="C59" s="146"/>
      <c r="D59" s="146"/>
      <c r="E59" s="146"/>
      <c r="F59" s="146"/>
      <c r="G59" s="146"/>
      <c r="H59" s="147"/>
      <c r="I59" s="148"/>
    </row>
    <row r="60" spans="1:9">
      <c r="A60" s="6"/>
      <c r="B60" s="149" t="s">
        <v>131</v>
      </c>
      <c r="C60" s="146"/>
      <c r="D60" s="146"/>
      <c r="E60" s="146"/>
      <c r="F60" s="146"/>
      <c r="G60" s="146"/>
      <c r="H60" s="147"/>
      <c r="I60" s="148"/>
    </row>
    <row r="61" spans="1:9">
      <c r="A61" s="6"/>
      <c r="B61" s="145" t="s">
        <v>242</v>
      </c>
      <c r="C61" s="149"/>
      <c r="D61" s="150"/>
      <c r="E61" s="151"/>
      <c r="F61" s="151"/>
      <c r="G61" s="151"/>
      <c r="H61" s="152"/>
      <c r="I61" s="148"/>
    </row>
    <row r="62" spans="1:9">
      <c r="A62" s="6"/>
      <c r="B62" s="149" t="s">
        <v>132</v>
      </c>
      <c r="C62" s="149"/>
      <c r="D62" s="150"/>
      <c r="E62" s="151"/>
      <c r="F62" s="151"/>
      <c r="G62" s="151"/>
      <c r="H62" s="152"/>
      <c r="I62" s="148"/>
    </row>
    <row r="63" spans="1:9">
      <c r="A63" s="6"/>
      <c r="B63" s="28" t="s">
        <v>111</v>
      </c>
      <c r="C63" s="26"/>
      <c r="D63" s="26"/>
      <c r="E63" s="26"/>
      <c r="F63" s="26"/>
      <c r="G63" s="26"/>
      <c r="H63" s="27"/>
      <c r="I63" s="7"/>
    </row>
    <row r="64" spans="1:9">
      <c r="A64" s="6"/>
      <c r="B64" s="28" t="s">
        <v>115</v>
      </c>
      <c r="C64" s="26"/>
      <c r="D64" s="26"/>
      <c r="E64" s="26"/>
      <c r="F64" s="26"/>
      <c r="G64" s="26"/>
      <c r="H64" s="27"/>
      <c r="I64" s="7"/>
    </row>
    <row r="65" spans="1:9" ht="15.75" thickBot="1">
      <c r="A65" s="29"/>
      <c r="B65" s="30" t="s">
        <v>116</v>
      </c>
      <c r="C65" s="32"/>
      <c r="D65" s="32"/>
      <c r="E65" s="32"/>
      <c r="F65" s="32"/>
      <c r="G65" s="32"/>
      <c r="H65" s="33"/>
      <c r="I65" s="7"/>
    </row>
    <row r="66" spans="1:9" ht="15.75" thickBot="1">
      <c r="A66" s="15"/>
      <c r="B66" s="15"/>
      <c r="C66" s="15"/>
      <c r="D66" s="15"/>
      <c r="E66" s="15"/>
      <c r="F66" s="15"/>
      <c r="G66" s="15"/>
      <c r="H66" s="15"/>
      <c r="I66" s="7"/>
    </row>
    <row r="67" spans="1:9">
      <c r="A67" s="2"/>
      <c r="B67" s="34" t="s">
        <v>32</v>
      </c>
      <c r="C67" s="4"/>
      <c r="D67" s="4"/>
      <c r="E67" s="4"/>
      <c r="F67" s="4"/>
      <c r="G67" s="4"/>
      <c r="H67" s="5"/>
      <c r="I67" s="35"/>
    </row>
    <row r="68" spans="1:9" ht="15.75" thickBot="1">
      <c r="A68" s="36"/>
      <c r="B68" s="37"/>
      <c r="C68" s="37"/>
      <c r="D68" s="37"/>
      <c r="E68" s="37"/>
      <c r="F68" s="37"/>
      <c r="G68" s="37"/>
      <c r="H68" s="35"/>
      <c r="I68" s="35"/>
    </row>
    <row r="69" spans="1:9">
      <c r="A69" s="38"/>
      <c r="B69" s="717" t="s">
        <v>23</v>
      </c>
      <c r="C69" s="718"/>
      <c r="D69" s="701" t="s">
        <v>24</v>
      </c>
      <c r="E69" s="701" t="s">
        <v>25</v>
      </c>
      <c r="F69" s="701" t="s">
        <v>26</v>
      </c>
      <c r="G69" s="701"/>
      <c r="H69" s="719"/>
      <c r="I69" s="13"/>
    </row>
    <row r="70" spans="1:9">
      <c r="A70" s="38"/>
      <c r="B70" s="135" t="s">
        <v>27</v>
      </c>
      <c r="C70" s="237" t="s">
        <v>28</v>
      </c>
      <c r="D70" s="702"/>
      <c r="E70" s="702"/>
      <c r="F70" s="39" t="s">
        <v>33</v>
      </c>
      <c r="G70" s="39" t="s">
        <v>34</v>
      </c>
      <c r="H70" s="40" t="s">
        <v>35</v>
      </c>
      <c r="I70" s="13"/>
    </row>
    <row r="71" spans="1:9">
      <c r="A71" s="36"/>
      <c r="B71" s="410"/>
      <c r="C71" s="410"/>
      <c r="D71" s="410" t="s">
        <v>130</v>
      </c>
      <c r="E71" s="410" t="s">
        <v>130</v>
      </c>
      <c r="F71" s="411" t="s">
        <v>130</v>
      </c>
      <c r="G71" s="394"/>
      <c r="H71" s="191"/>
      <c r="I71" s="7"/>
    </row>
    <row r="72" spans="1:9">
      <c r="A72" s="36"/>
      <c r="B72" s="191"/>
      <c r="C72" s="339"/>
      <c r="D72" s="347"/>
      <c r="E72" s="191"/>
      <c r="F72" s="183"/>
      <c r="G72" s="394"/>
      <c r="H72" s="191"/>
      <c r="I72" s="7"/>
    </row>
    <row r="73" spans="1:9">
      <c r="A73" s="36"/>
      <c r="B73" s="191"/>
      <c r="C73" s="339"/>
      <c r="D73" s="347"/>
      <c r="E73" s="191"/>
      <c r="F73" s="183"/>
      <c r="G73" s="394"/>
      <c r="H73" s="191"/>
      <c r="I73" s="7"/>
    </row>
    <row r="74" spans="1:9">
      <c r="A74" s="36"/>
      <c r="B74" s="191"/>
      <c r="C74" s="339"/>
      <c r="D74" s="347"/>
      <c r="E74" s="191"/>
      <c r="F74" s="183"/>
      <c r="G74" s="394"/>
      <c r="H74" s="191"/>
      <c r="I74" s="7"/>
    </row>
    <row r="75" spans="1:9">
      <c r="A75" s="36"/>
      <c r="B75" s="191"/>
      <c r="C75" s="339"/>
      <c r="D75" s="347"/>
      <c r="E75" s="191"/>
      <c r="F75" s="183"/>
      <c r="G75" s="394"/>
      <c r="H75" s="191"/>
      <c r="I75" s="7"/>
    </row>
    <row r="76" spans="1:9">
      <c r="A76" s="36"/>
      <c r="B76" s="191"/>
      <c r="C76" s="339"/>
      <c r="D76" s="347"/>
      <c r="E76" s="191"/>
      <c r="F76" s="183"/>
      <c r="G76" s="394"/>
      <c r="H76" s="191"/>
      <c r="I76" s="7"/>
    </row>
    <row r="77" spans="1:9">
      <c r="A77" s="36"/>
      <c r="B77" s="42"/>
      <c r="C77" s="42"/>
      <c r="D77" s="43"/>
      <c r="E77" s="50"/>
      <c r="F77" s="198"/>
      <c r="G77" s="67"/>
      <c r="H77" s="228"/>
      <c r="I77" s="7"/>
    </row>
    <row r="78" spans="1:9">
      <c r="A78" s="36"/>
      <c r="B78" s="42"/>
      <c r="C78" s="42"/>
      <c r="D78" s="43"/>
      <c r="E78" s="410" t="s">
        <v>130</v>
      </c>
      <c r="F78" s="411" t="s">
        <v>130</v>
      </c>
      <c r="G78" s="67"/>
      <c r="H78" s="228"/>
      <c r="I78" s="7"/>
    </row>
    <row r="79" spans="1:9">
      <c r="A79" s="36"/>
      <c r="B79" s="323" t="s">
        <v>29</v>
      </c>
      <c r="C79" s="64"/>
      <c r="D79" s="65"/>
      <c r="E79" s="324"/>
      <c r="F79" s="324"/>
      <c r="G79" s="258"/>
      <c r="H79" s="35"/>
      <c r="I79" s="7"/>
    </row>
    <row r="80" spans="1:9">
      <c r="A80" s="36"/>
      <c r="B80" s="714" t="s">
        <v>112</v>
      </c>
      <c r="C80" s="715"/>
      <c r="D80" s="715"/>
      <c r="E80" s="715"/>
      <c r="F80" s="715"/>
      <c r="G80" s="715"/>
      <c r="H80" s="716"/>
      <c r="I80" s="35"/>
    </row>
    <row r="81" spans="1:9">
      <c r="A81" s="36"/>
      <c r="B81" s="474" t="s">
        <v>113</v>
      </c>
      <c r="C81" s="475"/>
      <c r="D81" s="475"/>
      <c r="E81" s="475"/>
      <c r="F81" s="475"/>
      <c r="G81" s="475"/>
      <c r="H81" s="476"/>
      <c r="I81" s="35"/>
    </row>
    <row r="82" spans="1:9" ht="15.75" thickBot="1">
      <c r="A82" s="58"/>
      <c r="B82" s="119" t="s">
        <v>114</v>
      </c>
      <c r="C82" s="59"/>
      <c r="D82" s="60"/>
      <c r="E82" s="61"/>
      <c r="F82" s="61"/>
      <c r="G82" s="61"/>
      <c r="H82" s="62"/>
      <c r="I82" s="35"/>
    </row>
    <row r="83" spans="1:9" ht="15.75" thickBot="1">
      <c r="A83" s="37"/>
      <c r="B83" s="63"/>
      <c r="C83" s="64"/>
      <c r="D83" s="65"/>
      <c r="E83" s="66"/>
      <c r="F83" s="66"/>
      <c r="G83" s="66"/>
      <c r="H83" s="66"/>
      <c r="I83" s="35"/>
    </row>
    <row r="84" spans="1:9">
      <c r="A84" s="2"/>
      <c r="B84" s="34" t="s">
        <v>36</v>
      </c>
      <c r="C84" s="4"/>
      <c r="D84" s="4" t="s">
        <v>130</v>
      </c>
      <c r="E84" s="4"/>
      <c r="F84" s="4"/>
      <c r="G84" s="4"/>
      <c r="H84" s="5"/>
      <c r="I84" s="35"/>
    </row>
    <row r="85" spans="1:9" ht="15.75" thickBot="1">
      <c r="A85" s="36"/>
      <c r="B85" s="37"/>
      <c r="C85" s="37"/>
      <c r="D85" s="37"/>
      <c r="E85" s="37"/>
      <c r="F85" s="37"/>
      <c r="G85" s="37"/>
      <c r="H85" s="35"/>
      <c r="I85" s="35"/>
    </row>
    <row r="86" spans="1:9">
      <c r="A86" s="38"/>
      <c r="B86" s="717" t="s">
        <v>23</v>
      </c>
      <c r="C86" s="718"/>
      <c r="D86" s="701" t="s">
        <v>24</v>
      </c>
      <c r="E86" s="701" t="s">
        <v>25</v>
      </c>
      <c r="F86" s="701" t="s">
        <v>26</v>
      </c>
      <c r="G86" s="701"/>
      <c r="H86" s="719"/>
      <c r="I86" s="13"/>
    </row>
    <row r="87" spans="1:9">
      <c r="A87" s="38"/>
      <c r="B87" s="135" t="s">
        <v>27</v>
      </c>
      <c r="C87" s="237" t="s">
        <v>28</v>
      </c>
      <c r="D87" s="702"/>
      <c r="E87" s="702"/>
      <c r="F87" s="39" t="s">
        <v>33</v>
      </c>
      <c r="G87" s="39" t="s">
        <v>34</v>
      </c>
      <c r="H87" s="40" t="s">
        <v>35</v>
      </c>
      <c r="I87" s="13"/>
    </row>
    <row r="88" spans="1:9">
      <c r="A88" s="36"/>
      <c r="B88" s="385"/>
      <c r="C88" s="388"/>
      <c r="D88" s="204"/>
      <c r="E88" s="202"/>
      <c r="F88" s="384"/>
      <c r="G88" s="206"/>
      <c r="H88" s="207"/>
      <c r="I88" s="7"/>
    </row>
    <row r="89" spans="1:9">
      <c r="A89" s="36"/>
      <c r="B89" s="386"/>
      <c r="C89" s="208"/>
      <c r="D89" s="204"/>
      <c r="E89" s="202"/>
      <c r="F89" s="384"/>
      <c r="G89" s="206"/>
      <c r="H89" s="383"/>
      <c r="I89" s="7"/>
    </row>
    <row r="90" spans="1:9">
      <c r="A90" s="36"/>
      <c r="B90" s="386"/>
      <c r="C90" s="388"/>
      <c r="D90" s="204"/>
      <c r="E90" s="202"/>
      <c r="F90" s="384"/>
      <c r="G90" s="206"/>
      <c r="H90" s="383"/>
      <c r="I90" s="7"/>
    </row>
    <row r="91" spans="1:9">
      <c r="A91" s="36"/>
      <c r="B91" s="387"/>
      <c r="C91" s="42"/>
      <c r="D91" s="43"/>
      <c r="E91" s="50"/>
      <c r="F91" s="67"/>
      <c r="G91" s="67"/>
      <c r="H91" s="52"/>
      <c r="I91" s="7"/>
    </row>
    <row r="92" spans="1:9" ht="15.75" thickBot="1">
      <c r="A92" s="36"/>
      <c r="B92" s="53"/>
      <c r="C92" s="54"/>
      <c r="D92" s="55"/>
      <c r="E92" s="70"/>
      <c r="F92" s="71"/>
      <c r="G92" s="71"/>
      <c r="H92" s="57"/>
      <c r="I92" s="7"/>
    </row>
    <row r="93" spans="1:9">
      <c r="A93" s="36"/>
      <c r="B93" s="15" t="s">
        <v>29</v>
      </c>
      <c r="C93" s="64"/>
      <c r="D93" s="65"/>
      <c r="E93" s="66"/>
      <c r="F93" s="66"/>
      <c r="G93" s="379"/>
      <c r="H93" s="72"/>
      <c r="I93" s="35"/>
    </row>
    <row r="94" spans="1:9">
      <c r="A94" s="36"/>
      <c r="B94" s="720" t="s">
        <v>117</v>
      </c>
      <c r="C94" s="720"/>
      <c r="D94" s="720"/>
      <c r="E94" s="720"/>
      <c r="F94" s="720"/>
      <c r="G94" s="720"/>
      <c r="H94" s="126"/>
      <c r="I94" s="35"/>
    </row>
    <row r="95" spans="1:9" ht="15.75" thickBot="1">
      <c r="A95" s="36"/>
      <c r="B95" s="59" t="s">
        <v>118</v>
      </c>
      <c r="C95" s="134"/>
      <c r="D95" s="134"/>
      <c r="E95" s="134"/>
      <c r="F95" s="134"/>
      <c r="G95" s="134"/>
      <c r="H95" s="133"/>
      <c r="I95" s="35"/>
    </row>
    <row r="96" spans="1:9" ht="15.75" thickBot="1">
      <c r="A96" s="73"/>
      <c r="B96" s="73"/>
      <c r="C96" s="73"/>
      <c r="D96" s="73"/>
      <c r="E96" s="73"/>
      <c r="F96" s="73"/>
      <c r="G96" s="73"/>
      <c r="H96" s="73"/>
      <c r="I96" s="35"/>
    </row>
    <row r="97" spans="1:9" ht="38.25">
      <c r="A97" s="75"/>
      <c r="B97" s="76" t="s">
        <v>37</v>
      </c>
      <c r="C97" s="77"/>
      <c r="D97" s="77"/>
      <c r="E97" s="78"/>
      <c r="F97" s="467" t="s">
        <v>38</v>
      </c>
      <c r="G97" s="467" t="s">
        <v>39</v>
      </c>
      <c r="H97" s="79" t="s">
        <v>40</v>
      </c>
      <c r="I97" s="80"/>
    </row>
    <row r="98" spans="1:9">
      <c r="A98" s="74"/>
      <c r="B98" s="81" t="s">
        <v>41</v>
      </c>
      <c r="C98" s="82"/>
      <c r="D98" s="82"/>
      <c r="E98" s="82"/>
      <c r="F98" s="183"/>
      <c r="G98" s="479"/>
      <c r="H98" s="479"/>
      <c r="I98" s="80"/>
    </row>
    <row r="99" spans="1:9">
      <c r="A99" s="74"/>
      <c r="B99" s="81" t="s">
        <v>42</v>
      </c>
      <c r="C99" s="82"/>
      <c r="D99" s="82"/>
      <c r="E99" s="82"/>
      <c r="F99" s="183"/>
      <c r="G99" s="183"/>
      <c r="H99" s="183"/>
      <c r="I99" s="80"/>
    </row>
    <row r="100" spans="1:9">
      <c r="A100" s="74"/>
      <c r="B100" s="84" t="s">
        <v>43</v>
      </c>
      <c r="C100" s="85"/>
      <c r="D100" s="85"/>
      <c r="E100" s="85"/>
      <c r="F100" s="183"/>
      <c r="G100" s="183"/>
      <c r="H100" s="183"/>
      <c r="I100" s="80"/>
    </row>
    <row r="101" spans="1:9">
      <c r="A101" s="74"/>
      <c r="B101" s="81" t="s">
        <v>44</v>
      </c>
      <c r="C101" s="82"/>
      <c r="D101" s="82"/>
      <c r="E101" s="82"/>
      <c r="F101" s="183"/>
      <c r="G101" s="183"/>
      <c r="H101" s="183"/>
      <c r="I101" s="80"/>
    </row>
    <row r="102" spans="1:9">
      <c r="A102" s="74"/>
      <c r="B102" s="81" t="s">
        <v>45</v>
      </c>
      <c r="C102" s="82"/>
      <c r="D102" s="82"/>
      <c r="E102" s="82"/>
      <c r="F102" s="183"/>
      <c r="G102" s="183"/>
      <c r="H102" s="183"/>
      <c r="I102" s="80"/>
    </row>
    <row r="103" spans="1:9">
      <c r="A103" s="74"/>
      <c r="B103" s="84" t="s">
        <v>46</v>
      </c>
      <c r="C103" s="85"/>
      <c r="D103" s="85"/>
      <c r="E103" s="85"/>
      <c r="F103" s="183"/>
      <c r="G103" s="183"/>
      <c r="H103" s="183"/>
      <c r="I103" s="80"/>
    </row>
    <row r="104" spans="1:9">
      <c r="A104" s="74"/>
      <c r="B104" s="84" t="s">
        <v>47</v>
      </c>
      <c r="C104" s="85"/>
      <c r="D104" s="85"/>
      <c r="E104" s="85"/>
      <c r="F104" s="183"/>
      <c r="G104" s="183"/>
      <c r="H104" s="183"/>
      <c r="I104" s="80"/>
    </row>
    <row r="105" spans="1:9">
      <c r="A105" s="74"/>
      <c r="B105" s="84" t="s">
        <v>48</v>
      </c>
      <c r="C105" s="85"/>
      <c r="D105" s="85"/>
      <c r="E105" s="85"/>
      <c r="F105" s="183"/>
      <c r="G105" s="183"/>
      <c r="H105" s="183"/>
      <c r="I105" s="80"/>
    </row>
    <row r="106" spans="1:9">
      <c r="A106" s="74"/>
      <c r="B106" s="84" t="s">
        <v>49</v>
      </c>
      <c r="C106" s="85"/>
      <c r="D106" s="85"/>
      <c r="E106" s="85"/>
      <c r="F106" s="183"/>
      <c r="G106" s="183"/>
      <c r="H106" s="183"/>
      <c r="I106" s="80"/>
    </row>
    <row r="107" spans="1:9">
      <c r="A107" s="74"/>
      <c r="B107" s="84" t="s">
        <v>50</v>
      </c>
      <c r="C107" s="85"/>
      <c r="D107" s="85"/>
      <c r="E107" s="85"/>
      <c r="F107" s="185"/>
      <c r="G107" s="183"/>
      <c r="H107" s="183"/>
      <c r="I107" s="80"/>
    </row>
    <row r="108" spans="1:9">
      <c r="A108" s="74"/>
      <c r="B108" s="86" t="s">
        <v>2</v>
      </c>
      <c r="C108" s="14"/>
      <c r="D108" s="14"/>
      <c r="E108" s="14"/>
      <c r="F108" s="186"/>
      <c r="G108" s="186">
        <f>SUM(G98:G107)</f>
        <v>0</v>
      </c>
      <c r="H108" s="186">
        <f>SUM(H98:H107)</f>
        <v>0</v>
      </c>
      <c r="I108" s="80"/>
    </row>
    <row r="109" spans="1:9" ht="15.75" thickBot="1">
      <c r="A109" s="87"/>
      <c r="B109" s="88" t="s">
        <v>51</v>
      </c>
      <c r="C109" s="89"/>
      <c r="D109" s="89"/>
      <c r="E109" s="89"/>
      <c r="F109" s="187"/>
      <c r="G109" s="187"/>
      <c r="H109" s="106"/>
      <c r="I109" s="80"/>
    </row>
    <row r="110" spans="1:9" ht="15.75" thickBot="1">
      <c r="A110" s="15"/>
      <c r="B110" s="15"/>
      <c r="C110" s="15"/>
      <c r="D110" s="15"/>
      <c r="E110" s="15"/>
      <c r="F110" s="15"/>
      <c r="G110" s="15"/>
      <c r="H110" s="15"/>
      <c r="I110" s="7"/>
    </row>
    <row r="111" spans="1:9">
      <c r="A111" s="92"/>
      <c r="B111" s="34" t="s">
        <v>52</v>
      </c>
      <c r="C111" s="93"/>
      <c r="D111" s="93"/>
      <c r="E111" s="34"/>
      <c r="F111" s="34"/>
      <c r="G111" s="34"/>
      <c r="H111" s="94"/>
      <c r="I111" s="95"/>
    </row>
    <row r="112" spans="1:9">
      <c r="A112" s="96"/>
      <c r="B112" s="97"/>
      <c r="C112" s="475"/>
      <c r="D112" s="475"/>
      <c r="E112" s="475"/>
      <c r="F112" s="475"/>
      <c r="G112" s="475"/>
      <c r="H112" s="472" t="s">
        <v>26</v>
      </c>
      <c r="I112" s="98"/>
    </row>
    <row r="113" spans="1:9">
      <c r="A113" s="96"/>
      <c r="B113" s="99" t="s">
        <v>53</v>
      </c>
      <c r="C113" s="100"/>
      <c r="D113" s="100"/>
      <c r="E113" s="100"/>
      <c r="F113" s="100"/>
      <c r="G113" s="101"/>
      <c r="H113" s="83" t="s">
        <v>130</v>
      </c>
      <c r="I113" s="98"/>
    </row>
    <row r="114" spans="1:9">
      <c r="A114" s="96"/>
      <c r="B114" s="102" t="s">
        <v>54</v>
      </c>
      <c r="C114" s="100"/>
      <c r="D114" s="100"/>
      <c r="E114" s="100"/>
      <c r="F114" s="100"/>
      <c r="G114" s="100"/>
      <c r="H114" s="83" t="s">
        <v>130</v>
      </c>
      <c r="I114" s="98"/>
    </row>
    <row r="115" spans="1:9">
      <c r="A115" s="96"/>
      <c r="B115" s="103" t="s">
        <v>2</v>
      </c>
      <c r="C115" s="100"/>
      <c r="D115" s="100"/>
      <c r="E115" s="100"/>
      <c r="F115" s="100"/>
      <c r="G115" s="100"/>
      <c r="H115" s="231"/>
      <c r="I115" s="98"/>
    </row>
    <row r="116" spans="1:9" ht="15.75" thickBot="1">
      <c r="A116" s="104"/>
      <c r="B116" s="88" t="s">
        <v>238</v>
      </c>
      <c r="C116" s="88"/>
      <c r="D116" s="105"/>
      <c r="E116" s="105"/>
      <c r="F116" s="90"/>
      <c r="G116" s="90"/>
      <c r="H116" s="106"/>
      <c r="I116" s="98"/>
    </row>
    <row r="117" spans="1:9" ht="15.75" thickBot="1">
      <c r="A117" s="37"/>
      <c r="B117" s="37"/>
      <c r="C117" s="37"/>
      <c r="D117" s="37"/>
      <c r="E117" s="37"/>
      <c r="F117" s="37"/>
      <c r="G117" s="37"/>
      <c r="H117" s="37"/>
      <c r="I117" s="35"/>
    </row>
    <row r="118" spans="1:9">
      <c r="A118" s="2"/>
      <c r="B118" s="17" t="s">
        <v>55</v>
      </c>
      <c r="C118" s="4"/>
      <c r="D118" s="4"/>
      <c r="E118" s="4"/>
      <c r="F118" s="721" t="s">
        <v>26</v>
      </c>
      <c r="G118" s="722"/>
      <c r="H118" s="723"/>
      <c r="I118" s="35"/>
    </row>
    <row r="119" spans="1:9">
      <c r="A119" s="36"/>
      <c r="B119" s="485" t="s">
        <v>56</v>
      </c>
      <c r="C119" s="107"/>
      <c r="D119" s="485"/>
      <c r="E119" s="108" t="s">
        <v>57</v>
      </c>
      <c r="F119" s="39" t="s">
        <v>33</v>
      </c>
      <c r="G119" s="39" t="s">
        <v>34</v>
      </c>
      <c r="H119" s="40" t="s">
        <v>35</v>
      </c>
      <c r="I119" s="35"/>
    </row>
    <row r="120" spans="1:9">
      <c r="A120" s="109"/>
      <c r="B120" s="110" t="s">
        <v>58</v>
      </c>
      <c r="C120" s="485"/>
      <c r="D120" s="110"/>
      <c r="E120" s="191">
        <v>7</v>
      </c>
      <c r="F120" s="136">
        <v>2793075</v>
      </c>
      <c r="G120" s="188"/>
      <c r="H120" s="189"/>
      <c r="I120" s="111"/>
    </row>
    <row r="121" spans="1:9">
      <c r="A121" s="96"/>
      <c r="B121" s="110" t="s">
        <v>59</v>
      </c>
      <c r="C121" s="110"/>
      <c r="D121" s="110"/>
      <c r="E121" s="191"/>
      <c r="F121" s="183"/>
      <c r="G121" s="190"/>
      <c r="H121" s="192"/>
      <c r="I121" s="98"/>
    </row>
    <row r="122" spans="1:9">
      <c r="A122" s="96"/>
      <c r="B122" s="110" t="s">
        <v>60</v>
      </c>
      <c r="C122" s="110"/>
      <c r="D122" s="110"/>
      <c r="E122" s="191"/>
      <c r="F122" s="183"/>
      <c r="G122" s="191"/>
      <c r="H122" s="184"/>
      <c r="I122" s="98"/>
    </row>
    <row r="123" spans="1:9">
      <c r="A123" s="96"/>
      <c r="B123" s="110" t="s">
        <v>61</v>
      </c>
      <c r="C123" s="110"/>
      <c r="D123" s="110"/>
      <c r="E123" s="191"/>
      <c r="F123" s="183"/>
      <c r="G123" s="191"/>
      <c r="H123" s="184"/>
      <c r="I123" s="98"/>
    </row>
    <row r="124" spans="1:9">
      <c r="A124" s="96"/>
      <c r="B124" s="112" t="s">
        <v>62</v>
      </c>
      <c r="C124" s="110"/>
      <c r="D124" s="110"/>
      <c r="E124" s="190"/>
      <c r="F124" s="183"/>
      <c r="G124" s="190"/>
      <c r="H124" s="192"/>
      <c r="I124" s="98"/>
    </row>
    <row r="125" spans="1:9">
      <c r="A125" s="96"/>
      <c r="B125" s="112" t="s">
        <v>63</v>
      </c>
      <c r="C125" s="110"/>
      <c r="D125" s="110"/>
      <c r="E125" s="190"/>
      <c r="F125" s="190"/>
      <c r="G125" s="191"/>
      <c r="H125" s="184"/>
      <c r="I125" s="98"/>
    </row>
    <row r="126" spans="1:9">
      <c r="A126" s="96"/>
      <c r="B126" s="112" t="s">
        <v>64</v>
      </c>
      <c r="C126" s="110"/>
      <c r="D126" s="110"/>
      <c r="E126" s="191"/>
      <c r="F126" s="190"/>
      <c r="G126" s="190"/>
      <c r="H126" s="184"/>
      <c r="I126" s="98"/>
    </row>
    <row r="127" spans="1:9">
      <c r="A127" s="96"/>
      <c r="B127" s="113" t="s">
        <v>65</v>
      </c>
      <c r="C127" s="110"/>
      <c r="D127" s="113"/>
      <c r="E127" s="195">
        <f>SUM(E120:E126)</f>
        <v>7</v>
      </c>
      <c r="F127" s="186">
        <f>SUM(F120:F126)</f>
        <v>2793075</v>
      </c>
      <c r="G127" s="186"/>
      <c r="H127" s="196"/>
      <c r="I127" s="98"/>
    </row>
    <row r="128" spans="1:9" ht="15.75" thickBot="1">
      <c r="A128" s="104"/>
      <c r="B128" s="114" t="s">
        <v>66</v>
      </c>
      <c r="C128" s="115"/>
      <c r="D128" s="114"/>
      <c r="E128" s="197" t="s">
        <v>130</v>
      </c>
      <c r="F128" s="709">
        <f>F127+H127</f>
        <v>2793075</v>
      </c>
      <c r="G128" s="710"/>
      <c r="H128" s="711"/>
      <c r="I128" s="98"/>
    </row>
    <row r="129" spans="1:9" ht="15.75" thickBot="1">
      <c r="A129" s="30"/>
      <c r="B129" s="30"/>
      <c r="C129" s="30"/>
      <c r="D129" s="30"/>
      <c r="E129" s="30"/>
      <c r="F129" s="320" t="s">
        <v>130</v>
      </c>
      <c r="G129" s="30"/>
      <c r="H129" s="30"/>
      <c r="I129" s="31"/>
    </row>
  </sheetData>
  <mergeCells count="54">
    <mergeCell ref="A3:H5"/>
    <mergeCell ref="F8:G8"/>
    <mergeCell ref="F9:G9"/>
    <mergeCell ref="F10:G10"/>
    <mergeCell ref="F11:G11"/>
    <mergeCell ref="H15:H16"/>
    <mergeCell ref="B44:D44"/>
    <mergeCell ref="E44:E45"/>
    <mergeCell ref="F44:F45"/>
    <mergeCell ref="G44:H45"/>
    <mergeCell ref="C45:D45"/>
    <mergeCell ref="B15:C15"/>
    <mergeCell ref="D15:D16"/>
    <mergeCell ref="E15:E16"/>
    <mergeCell ref="F15:F16"/>
    <mergeCell ref="G15:G16"/>
    <mergeCell ref="C46:D46"/>
    <mergeCell ref="G46:H46"/>
    <mergeCell ref="C47:D47"/>
    <mergeCell ref="G47:H47"/>
    <mergeCell ref="C48:D48"/>
    <mergeCell ref="G48:H48"/>
    <mergeCell ref="C49:D49"/>
    <mergeCell ref="G49:H49"/>
    <mergeCell ref="C50:D50"/>
    <mergeCell ref="G50:H50"/>
    <mergeCell ref="C51:D51"/>
    <mergeCell ref="G51:H51"/>
    <mergeCell ref="C52:D52"/>
    <mergeCell ref="G52:H52"/>
    <mergeCell ref="C53:D53"/>
    <mergeCell ref="G53:H53"/>
    <mergeCell ref="C54:D54"/>
    <mergeCell ref="G54:H54"/>
    <mergeCell ref="C55:D55"/>
    <mergeCell ref="G55:H55"/>
    <mergeCell ref="C56:D56"/>
    <mergeCell ref="G56:H56"/>
    <mergeCell ref="C57:D57"/>
    <mergeCell ref="G57:H57"/>
    <mergeCell ref="C58:D58"/>
    <mergeCell ref="G58:H58"/>
    <mergeCell ref="B69:C69"/>
    <mergeCell ref="D69:D70"/>
    <mergeCell ref="E69:E70"/>
    <mergeCell ref="F69:H69"/>
    <mergeCell ref="F118:H118"/>
    <mergeCell ref="F128:H128"/>
    <mergeCell ref="B80:H80"/>
    <mergeCell ref="B86:C86"/>
    <mergeCell ref="D86:D87"/>
    <mergeCell ref="E86:E87"/>
    <mergeCell ref="F86:H86"/>
    <mergeCell ref="B94:G94"/>
  </mergeCells>
  <pageMargins left="0.11811023622047245" right="0.11811023622047245" top="0.35433070866141736" bottom="0.15748031496062992"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14"/>
  <sheetViews>
    <sheetView topLeftCell="A4" workbookViewId="0">
      <selection activeCell="H16" sqref="H16:H21"/>
    </sheetView>
  </sheetViews>
  <sheetFormatPr defaultRowHeight="15"/>
  <cols>
    <col min="1" max="1" width="1.85546875" customWidth="1"/>
    <col min="2" max="2" width="19.85546875" customWidth="1"/>
    <col min="3" max="3" width="22.42578125" customWidth="1"/>
    <col min="4" max="4" width="14.28515625" customWidth="1"/>
    <col min="5" max="5" width="30.28515625" customWidth="1"/>
    <col min="6" max="6" width="22.42578125" customWidth="1"/>
    <col min="7" max="7" width="20.5703125" customWidth="1"/>
    <col min="8" max="8" width="21" customWidth="1"/>
    <col min="9" max="9" width="2" customWidth="1"/>
  </cols>
  <sheetData>
    <row r="1" spans="1:9" ht="15.75">
      <c r="A1" s="3" t="s">
        <v>16</v>
      </c>
      <c r="B1" s="4"/>
      <c r="C1" s="4"/>
      <c r="D1" s="4"/>
      <c r="E1" s="4"/>
      <c r="F1" s="4"/>
      <c r="G1" s="4"/>
      <c r="H1" s="4"/>
      <c r="I1" s="5"/>
    </row>
    <row r="2" spans="1:9">
      <c r="A2" s="688" t="s">
        <v>259</v>
      </c>
      <c r="B2" s="688"/>
      <c r="C2" s="688"/>
      <c r="D2" s="688"/>
      <c r="E2" s="688"/>
      <c r="F2" s="688"/>
      <c r="G2" s="688"/>
      <c r="H2" s="688"/>
      <c r="I2" s="7"/>
    </row>
    <row r="3" spans="1:9">
      <c r="A3" s="688"/>
      <c r="B3" s="688"/>
      <c r="C3" s="688"/>
      <c r="D3" s="688"/>
      <c r="E3" s="688"/>
      <c r="F3" s="688"/>
      <c r="G3" s="688"/>
      <c r="H3" s="688"/>
      <c r="I3" s="7"/>
    </row>
    <row r="4" spans="1:9">
      <c r="A4" s="688"/>
      <c r="B4" s="688"/>
      <c r="C4" s="688"/>
      <c r="D4" s="688"/>
      <c r="E4" s="688"/>
      <c r="F4" s="688"/>
      <c r="G4" s="688"/>
      <c r="H4" s="688"/>
      <c r="I4" s="7"/>
    </row>
    <row r="5" spans="1:9">
      <c r="A5" s="466"/>
      <c r="B5" s="466"/>
      <c r="C5" s="466"/>
      <c r="D5" s="466"/>
      <c r="E5" s="466"/>
      <c r="F5" s="466"/>
      <c r="G5" s="466"/>
      <c r="H5" s="466"/>
      <c r="I5" s="7"/>
    </row>
    <row r="6" spans="1:9">
      <c r="A6" s="9" t="s">
        <v>0</v>
      </c>
      <c r="B6" s="10"/>
      <c r="C6" s="182" t="s">
        <v>4</v>
      </c>
      <c r="D6" s="9"/>
      <c r="E6" s="12" t="s">
        <v>17</v>
      </c>
      <c r="F6" s="9"/>
      <c r="G6" s="9"/>
      <c r="H6" s="12"/>
      <c r="I6" s="13"/>
    </row>
    <row r="7" spans="1:9">
      <c r="A7" s="9" t="s">
        <v>1</v>
      </c>
      <c r="B7" s="10"/>
      <c r="C7" s="193" t="s">
        <v>7</v>
      </c>
      <c r="D7" s="9"/>
      <c r="E7" s="12" t="s">
        <v>18</v>
      </c>
      <c r="F7" s="764" t="s">
        <v>123</v>
      </c>
      <c r="G7" s="765"/>
      <c r="H7" s="9"/>
      <c r="I7" s="13"/>
    </row>
    <row r="8" spans="1:9">
      <c r="A8" s="9" t="s">
        <v>95</v>
      </c>
      <c r="B8" s="9"/>
      <c r="C8" s="194">
        <v>3726838</v>
      </c>
      <c r="D8" s="9" t="s">
        <v>130</v>
      </c>
      <c r="E8" s="12" t="s">
        <v>19</v>
      </c>
      <c r="F8" s="764" t="s">
        <v>120</v>
      </c>
      <c r="G8" s="765"/>
      <c r="H8" s="9"/>
      <c r="I8" s="13"/>
    </row>
    <row r="9" spans="1:9">
      <c r="A9" s="9"/>
      <c r="B9" s="9"/>
      <c r="C9" s="9"/>
      <c r="D9" s="9"/>
      <c r="E9" s="12" t="s">
        <v>20</v>
      </c>
      <c r="F9" s="764">
        <v>1626</v>
      </c>
      <c r="G9" s="765"/>
      <c r="H9" s="9"/>
      <c r="I9" s="13"/>
    </row>
    <row r="10" spans="1:9" ht="15.75" thickBot="1">
      <c r="A10" s="9"/>
      <c r="B10" s="9"/>
      <c r="C10" s="9"/>
      <c r="D10" s="9"/>
      <c r="E10" s="12" t="s">
        <v>21</v>
      </c>
      <c r="F10" s="766">
        <v>5890063507</v>
      </c>
      <c r="G10" s="767"/>
      <c r="H10" s="9"/>
      <c r="I10" s="13"/>
    </row>
    <row r="11" spans="1:9" ht="15.75" thickBot="1">
      <c r="A11" s="15"/>
      <c r="B11" s="15"/>
      <c r="C11" s="15"/>
      <c r="D11" s="15"/>
      <c r="E11" s="15"/>
      <c r="F11" s="15"/>
      <c r="G11" s="15"/>
      <c r="H11" s="15"/>
      <c r="I11" s="7"/>
    </row>
    <row r="12" spans="1:9">
      <c r="A12" s="16"/>
      <c r="B12" s="17" t="s">
        <v>22</v>
      </c>
      <c r="C12" s="18"/>
      <c r="D12" s="18"/>
      <c r="E12" s="18"/>
      <c r="F12" s="18"/>
      <c r="G12" s="18"/>
      <c r="H12" s="19"/>
      <c r="I12" s="7"/>
    </row>
    <row r="13" spans="1:9" ht="15.75" thickBot="1">
      <c r="A13" s="6"/>
      <c r="B13" s="9"/>
      <c r="C13" s="15"/>
      <c r="D13" s="15"/>
      <c r="E13" s="15"/>
      <c r="F13" s="15"/>
      <c r="G13" s="15"/>
      <c r="H13" s="7"/>
      <c r="I13" s="7"/>
    </row>
    <row r="14" spans="1:9">
      <c r="A14" s="6"/>
      <c r="B14" s="689" t="s">
        <v>23</v>
      </c>
      <c r="C14" s="690"/>
      <c r="D14" s="691" t="s">
        <v>96</v>
      </c>
      <c r="E14" s="691" t="s">
        <v>73</v>
      </c>
      <c r="F14" s="693" t="s">
        <v>74</v>
      </c>
      <c r="G14" s="693" t="s">
        <v>97</v>
      </c>
      <c r="H14" s="695" t="s">
        <v>26</v>
      </c>
      <c r="I14" s="7"/>
    </row>
    <row r="15" spans="1:9" ht="38.25">
      <c r="A15" s="6"/>
      <c r="B15" s="132" t="s">
        <v>99</v>
      </c>
      <c r="C15" s="124" t="s">
        <v>100</v>
      </c>
      <c r="D15" s="692"/>
      <c r="E15" s="692"/>
      <c r="F15" s="694"/>
      <c r="G15" s="694"/>
      <c r="H15" s="696"/>
      <c r="I15" s="7"/>
    </row>
    <row r="16" spans="1:9" ht="18" customHeight="1">
      <c r="A16" s="6"/>
      <c r="B16" s="609" t="s">
        <v>414</v>
      </c>
      <c r="C16" s="345" t="s">
        <v>311</v>
      </c>
      <c r="D16" s="494">
        <v>770</v>
      </c>
      <c r="E16" s="396" t="s">
        <v>361</v>
      </c>
      <c r="F16" s="494" t="s">
        <v>301</v>
      </c>
      <c r="G16" s="494" t="s">
        <v>420</v>
      </c>
      <c r="H16" s="612">
        <v>300000</v>
      </c>
      <c r="I16" s="7"/>
    </row>
    <row r="17" spans="1:9" s="598" customFormat="1" ht="18" customHeight="1">
      <c r="A17" s="6"/>
      <c r="B17" s="610" t="s">
        <v>415</v>
      </c>
      <c r="C17" s="345" t="s">
        <v>311</v>
      </c>
      <c r="D17" s="603">
        <v>439</v>
      </c>
      <c r="E17" s="396" t="s">
        <v>546</v>
      </c>
      <c r="F17" s="603" t="s">
        <v>301</v>
      </c>
      <c r="G17" s="603" t="s">
        <v>420</v>
      </c>
      <c r="H17" s="612">
        <v>300000</v>
      </c>
      <c r="I17" s="7"/>
    </row>
    <row r="18" spans="1:9" s="598" customFormat="1" ht="18" customHeight="1">
      <c r="A18" s="6"/>
      <c r="B18" s="611" t="s">
        <v>416</v>
      </c>
      <c r="C18" s="345" t="s">
        <v>311</v>
      </c>
      <c r="D18" s="603">
        <v>332</v>
      </c>
      <c r="E18" s="396" t="s">
        <v>546</v>
      </c>
      <c r="F18" s="603" t="s">
        <v>301</v>
      </c>
      <c r="G18" s="603" t="s">
        <v>420</v>
      </c>
      <c r="H18" s="612">
        <v>300000</v>
      </c>
      <c r="I18" s="7"/>
    </row>
    <row r="19" spans="1:9" s="598" customFormat="1" ht="18" customHeight="1">
      <c r="A19" s="6"/>
      <c r="B19" s="611" t="s">
        <v>417</v>
      </c>
      <c r="C19" s="345" t="s">
        <v>311</v>
      </c>
      <c r="D19" s="603">
        <v>356</v>
      </c>
      <c r="E19" s="396" t="s">
        <v>546</v>
      </c>
      <c r="F19" s="603" t="s">
        <v>301</v>
      </c>
      <c r="G19" s="603" t="s">
        <v>420</v>
      </c>
      <c r="H19" s="612">
        <v>300000</v>
      </c>
      <c r="I19" s="7"/>
    </row>
    <row r="20" spans="1:9" s="598" customFormat="1" ht="18" customHeight="1">
      <c r="A20" s="6"/>
      <c r="B20" s="609" t="s">
        <v>418</v>
      </c>
      <c r="C20" s="345" t="s">
        <v>311</v>
      </c>
      <c r="D20" s="603">
        <v>66</v>
      </c>
      <c r="E20" s="396" t="s">
        <v>546</v>
      </c>
      <c r="F20" s="603" t="s">
        <v>301</v>
      </c>
      <c r="G20" s="603" t="s">
        <v>420</v>
      </c>
      <c r="H20" s="612">
        <v>300000</v>
      </c>
      <c r="I20" s="7"/>
    </row>
    <row r="21" spans="1:9" ht="18" customHeight="1">
      <c r="A21" s="6"/>
      <c r="B21" s="609" t="s">
        <v>419</v>
      </c>
      <c r="C21" s="345" t="s">
        <v>311</v>
      </c>
      <c r="D21" s="494">
        <v>425</v>
      </c>
      <c r="E21" s="396" t="s">
        <v>546</v>
      </c>
      <c r="F21" s="603" t="s">
        <v>301</v>
      </c>
      <c r="G21" s="603" t="s">
        <v>420</v>
      </c>
      <c r="H21" s="612">
        <v>300000</v>
      </c>
      <c r="I21" s="7"/>
    </row>
    <row r="22" spans="1:9" ht="18" customHeight="1">
      <c r="A22" s="6"/>
      <c r="B22" s="345"/>
      <c r="C22" s="345"/>
      <c r="D22" s="494"/>
      <c r="E22" s="396"/>
      <c r="F22" s="494"/>
      <c r="G22" s="494"/>
      <c r="H22" s="496"/>
      <c r="I22" s="7"/>
    </row>
    <row r="23" spans="1:9" ht="18" customHeight="1">
      <c r="A23" s="6"/>
      <c r="B23" s="370"/>
      <c r="C23" s="370"/>
      <c r="D23" s="477">
        <f>SUM(D16:D22)</f>
        <v>2388</v>
      </c>
      <c r="E23" s="477"/>
      <c r="F23" s="346" t="s">
        <v>240</v>
      </c>
      <c r="G23" s="346"/>
      <c r="H23" s="471">
        <f>SUM(H16:H22)</f>
        <v>1800000</v>
      </c>
      <c r="I23" s="7"/>
    </row>
    <row r="24" spans="1:9">
      <c r="A24" s="6"/>
      <c r="B24" s="1" t="s">
        <v>98</v>
      </c>
      <c r="C24" s="15"/>
      <c r="D24" s="15"/>
      <c r="E24" s="15"/>
      <c r="F24" s="15"/>
      <c r="G24" s="15"/>
      <c r="H24" s="7"/>
      <c r="I24" s="7"/>
    </row>
    <row r="25" spans="1:9">
      <c r="A25" s="6"/>
      <c r="B25" s="1" t="s">
        <v>260</v>
      </c>
      <c r="C25" s="26"/>
      <c r="D25" s="26"/>
      <c r="E25" s="26"/>
      <c r="F25" s="26"/>
      <c r="G25" s="26"/>
      <c r="H25" s="27"/>
      <c r="I25" s="7"/>
    </row>
    <row r="26" spans="1:9">
      <c r="A26" s="6"/>
      <c r="B26" s="125" t="s">
        <v>101</v>
      </c>
      <c r="C26" s="26"/>
      <c r="D26" s="26"/>
      <c r="E26" s="26"/>
      <c r="F26" s="26"/>
      <c r="G26" s="26"/>
      <c r="H26" s="27"/>
      <c r="I26" s="7"/>
    </row>
    <row r="27" spans="1:9">
      <c r="A27" s="6"/>
      <c r="B27" s="15" t="s">
        <v>102</v>
      </c>
      <c r="C27" s="26"/>
      <c r="D27" s="26"/>
      <c r="E27" s="26"/>
      <c r="F27" s="26"/>
      <c r="G27" s="26"/>
      <c r="H27" s="27"/>
      <c r="I27" s="7"/>
    </row>
    <row r="28" spans="1:9">
      <c r="A28" s="6"/>
      <c r="B28" s="28" t="s">
        <v>264</v>
      </c>
      <c r="C28" s="26"/>
      <c r="D28" s="26"/>
      <c r="E28" s="26"/>
      <c r="F28" s="26"/>
      <c r="G28" s="26"/>
      <c r="H28" s="27"/>
      <c r="I28" s="7"/>
    </row>
    <row r="29" spans="1:9">
      <c r="A29" s="6"/>
      <c r="B29" s="28" t="s">
        <v>109</v>
      </c>
      <c r="C29" s="26"/>
      <c r="D29" s="26"/>
      <c r="E29" s="26"/>
      <c r="F29" s="26"/>
      <c r="G29" s="26"/>
      <c r="H29" s="27"/>
      <c r="I29" s="7"/>
    </row>
    <row r="30" spans="1:9">
      <c r="A30" s="6"/>
      <c r="B30" s="15" t="s">
        <v>262</v>
      </c>
      <c r="C30" s="26"/>
      <c r="D30" s="26"/>
      <c r="E30" s="26"/>
      <c r="F30" s="26"/>
      <c r="G30" s="26"/>
      <c r="H30" s="27"/>
      <c r="I30" s="7"/>
    </row>
    <row r="31" spans="1:9">
      <c r="A31" s="6"/>
      <c r="B31" s="15" t="s">
        <v>103</v>
      </c>
      <c r="C31" s="26"/>
      <c r="D31" s="26"/>
      <c r="E31" s="26"/>
      <c r="F31" s="26"/>
      <c r="G31" s="26"/>
      <c r="H31" s="27"/>
      <c r="I31" s="7"/>
    </row>
    <row r="32" spans="1:9">
      <c r="A32" s="6"/>
      <c r="B32" s="15" t="s">
        <v>104</v>
      </c>
      <c r="C32" s="26"/>
      <c r="D32" s="26"/>
      <c r="E32" s="26"/>
      <c r="F32" s="26"/>
      <c r="G32" s="26"/>
      <c r="H32" s="27"/>
      <c r="I32" s="7"/>
    </row>
    <row r="33" spans="1:9">
      <c r="A33" s="6"/>
      <c r="B33" s="15" t="s">
        <v>105</v>
      </c>
      <c r="C33" s="26"/>
      <c r="D33" s="26"/>
      <c r="E33" s="26"/>
      <c r="F33" s="26"/>
      <c r="G33" s="26"/>
      <c r="H33" s="27"/>
      <c r="I33" s="7"/>
    </row>
    <row r="34" spans="1:9">
      <c r="A34" s="6"/>
      <c r="B34" s="145" t="s">
        <v>156</v>
      </c>
      <c r="C34" s="146"/>
      <c r="D34" s="146"/>
      <c r="E34" s="146"/>
      <c r="F34" s="146"/>
      <c r="G34" s="146"/>
      <c r="H34" s="147"/>
      <c r="I34" s="148"/>
    </row>
    <row r="35" spans="1:9">
      <c r="A35" s="6"/>
      <c r="B35" s="15" t="s">
        <v>107</v>
      </c>
      <c r="C35" s="26"/>
      <c r="D35" s="26"/>
      <c r="E35" s="26"/>
      <c r="F35" s="26"/>
      <c r="G35" s="26"/>
      <c r="H35" s="27"/>
      <c r="I35" s="7"/>
    </row>
    <row r="36" spans="1:9">
      <c r="A36" s="6"/>
      <c r="B36" s="15" t="s">
        <v>108</v>
      </c>
      <c r="C36" s="26"/>
      <c r="D36" s="26"/>
      <c r="E36" s="26"/>
      <c r="F36" s="26"/>
      <c r="G36" s="26"/>
      <c r="H36" s="27"/>
      <c r="I36" s="7"/>
    </row>
    <row r="37" spans="1:9">
      <c r="A37" s="6"/>
      <c r="B37" s="15" t="s">
        <v>110</v>
      </c>
      <c r="C37" s="26"/>
      <c r="D37" s="26"/>
      <c r="E37" s="26"/>
      <c r="F37" s="26"/>
      <c r="G37" s="26"/>
      <c r="H37" s="27"/>
      <c r="I37" s="7"/>
    </row>
    <row r="38" spans="1:9" ht="15.75" thickBot="1">
      <c r="A38" s="29"/>
      <c r="B38" s="30"/>
      <c r="C38" s="30"/>
      <c r="D38" s="30"/>
      <c r="E38" s="30"/>
      <c r="F38" s="30"/>
      <c r="G38" s="30"/>
      <c r="H38" s="31"/>
      <c r="I38" s="7"/>
    </row>
    <row r="39" spans="1:9" ht="15.75" thickBot="1">
      <c r="A39" s="15"/>
      <c r="B39" s="15"/>
      <c r="C39" s="15"/>
      <c r="D39" s="15"/>
      <c r="E39" s="15"/>
      <c r="F39" s="15"/>
      <c r="G39" s="15"/>
      <c r="H39" s="15"/>
      <c r="I39" s="7"/>
    </row>
    <row r="40" spans="1:9">
      <c r="A40" s="16"/>
      <c r="B40" s="17" t="s">
        <v>30</v>
      </c>
      <c r="C40" s="18"/>
      <c r="D40" s="18"/>
      <c r="E40" s="18" t="s">
        <v>130</v>
      </c>
      <c r="F40" s="18"/>
      <c r="G40" s="18"/>
      <c r="H40" s="19"/>
      <c r="I40" s="7"/>
    </row>
    <row r="41" spans="1:9" ht="15.75" thickBot="1">
      <c r="A41" s="6"/>
      <c r="B41" s="9"/>
      <c r="C41" s="15"/>
      <c r="D41" s="15"/>
      <c r="E41" s="15"/>
      <c r="F41" s="15"/>
      <c r="G41" s="15"/>
      <c r="H41" s="7"/>
      <c r="I41" s="7"/>
    </row>
    <row r="42" spans="1:9">
      <c r="A42" s="6"/>
      <c r="B42" s="698" t="s">
        <v>23</v>
      </c>
      <c r="C42" s="699"/>
      <c r="D42" s="700"/>
      <c r="E42" s="701" t="s">
        <v>24</v>
      </c>
      <c r="F42" s="701" t="s">
        <v>25</v>
      </c>
      <c r="G42" s="703" t="s">
        <v>26</v>
      </c>
      <c r="H42" s="704"/>
      <c r="I42" s="7"/>
    </row>
    <row r="43" spans="1:9">
      <c r="A43" s="6"/>
      <c r="B43" s="135" t="s">
        <v>27</v>
      </c>
      <c r="C43" s="707" t="s">
        <v>28</v>
      </c>
      <c r="D43" s="708"/>
      <c r="E43" s="702"/>
      <c r="F43" s="702"/>
      <c r="G43" s="739"/>
      <c r="H43" s="740"/>
      <c r="I43" s="7"/>
    </row>
    <row r="44" spans="1:9">
      <c r="A44" s="6"/>
      <c r="B44" s="20" t="s">
        <v>275</v>
      </c>
      <c r="C44" s="760" t="s">
        <v>421</v>
      </c>
      <c r="D44" s="761"/>
      <c r="E44" s="140" t="s">
        <v>366</v>
      </c>
      <c r="F44" s="309" t="s">
        <v>422</v>
      </c>
      <c r="G44" s="762">
        <v>350000</v>
      </c>
      <c r="H44" s="763"/>
      <c r="I44" s="7"/>
    </row>
    <row r="45" spans="1:9">
      <c r="A45" s="6"/>
      <c r="B45" s="20"/>
      <c r="C45" s="760"/>
      <c r="D45" s="761"/>
      <c r="E45" s="140"/>
      <c r="F45" s="309"/>
      <c r="G45" s="755"/>
      <c r="H45" s="755"/>
      <c r="I45" s="7"/>
    </row>
    <row r="46" spans="1:9">
      <c r="A46" s="6"/>
      <c r="B46" s="22"/>
      <c r="C46" s="746"/>
      <c r="D46" s="746"/>
      <c r="E46" s="311"/>
      <c r="F46" s="327" t="s">
        <v>240</v>
      </c>
      <c r="G46" s="747">
        <f>SUM(G44:G45)</f>
        <v>350000</v>
      </c>
      <c r="H46" s="747"/>
      <c r="I46" s="7"/>
    </row>
    <row r="47" spans="1:9">
      <c r="A47" s="6"/>
      <c r="B47" s="370"/>
      <c r="C47" s="760"/>
      <c r="D47" s="761"/>
      <c r="E47" s="140"/>
      <c r="F47" s="498"/>
      <c r="G47" s="755"/>
      <c r="H47" s="755"/>
      <c r="I47" s="7"/>
    </row>
    <row r="48" spans="1:9">
      <c r="A48" s="6"/>
      <c r="B48" s="15" t="s">
        <v>31</v>
      </c>
      <c r="C48" s="26"/>
      <c r="D48" s="26"/>
      <c r="E48" s="26"/>
      <c r="F48" s="26"/>
      <c r="G48" s="26"/>
      <c r="H48" s="27"/>
      <c r="I48" s="7"/>
    </row>
    <row r="49" spans="1:9">
      <c r="A49" s="6"/>
      <c r="B49" s="149" t="s">
        <v>131</v>
      </c>
      <c r="C49" s="146"/>
      <c r="D49" s="146"/>
      <c r="E49" s="146"/>
      <c r="F49" s="146"/>
      <c r="G49" s="146"/>
      <c r="H49" s="147"/>
      <c r="I49" s="148"/>
    </row>
    <row r="50" spans="1:9">
      <c r="A50" s="6"/>
      <c r="B50" s="145" t="s">
        <v>265</v>
      </c>
      <c r="C50" s="149"/>
      <c r="D50" s="150"/>
      <c r="E50" s="151"/>
      <c r="F50" s="151"/>
      <c r="G50" s="151"/>
      <c r="H50" s="152"/>
      <c r="I50" s="148"/>
    </row>
    <row r="51" spans="1:9">
      <c r="A51" s="6"/>
      <c r="B51" s="149" t="s">
        <v>132</v>
      </c>
      <c r="C51" s="149"/>
      <c r="D51" s="150"/>
      <c r="E51" s="151"/>
      <c r="F51" s="151"/>
      <c r="G51" s="151"/>
      <c r="H51" s="152"/>
      <c r="I51" s="148"/>
    </row>
    <row r="52" spans="1:9">
      <c r="A52" s="6"/>
      <c r="B52" s="28" t="s">
        <v>111</v>
      </c>
      <c r="C52" s="26"/>
      <c r="D52" s="26"/>
      <c r="E52" s="26"/>
      <c r="F52" s="26"/>
      <c r="G52" s="26"/>
      <c r="H52" s="27"/>
      <c r="I52" s="7"/>
    </row>
    <row r="53" spans="1:9">
      <c r="A53" s="6"/>
      <c r="B53" s="28" t="s">
        <v>115</v>
      </c>
      <c r="C53" s="26"/>
      <c r="D53" s="26"/>
      <c r="E53" s="26"/>
      <c r="F53" s="26"/>
      <c r="G53" s="26"/>
      <c r="H53" s="27"/>
      <c r="I53" s="7"/>
    </row>
    <row r="54" spans="1:9" ht="15.75" thickBot="1">
      <c r="A54" s="29"/>
      <c r="B54" s="30" t="s">
        <v>116</v>
      </c>
      <c r="C54" s="32"/>
      <c r="D54" s="32"/>
      <c r="E54" s="32"/>
      <c r="F54" s="32"/>
      <c r="G54" s="32"/>
      <c r="H54" s="33"/>
      <c r="I54" s="7"/>
    </row>
    <row r="55" spans="1:9" ht="15.75" thickBot="1">
      <c r="A55" s="15"/>
      <c r="B55" s="15"/>
      <c r="C55" s="15"/>
      <c r="D55" s="15"/>
      <c r="E55" s="15"/>
      <c r="F55" s="15"/>
      <c r="G55" s="15"/>
      <c r="H55" s="15"/>
      <c r="I55" s="7"/>
    </row>
    <row r="56" spans="1:9">
      <c r="A56" s="2"/>
      <c r="B56" s="34" t="s">
        <v>32</v>
      </c>
      <c r="C56" s="4"/>
      <c r="D56" s="4"/>
      <c r="E56" s="4"/>
      <c r="F56" s="4"/>
      <c r="G56" s="4"/>
      <c r="H56" s="5"/>
      <c r="I56" s="35"/>
    </row>
    <row r="57" spans="1:9" ht="15.75" thickBot="1">
      <c r="A57" s="36"/>
      <c r="B57" s="37"/>
      <c r="C57" s="37"/>
      <c r="D57" s="37"/>
      <c r="E57" s="37"/>
      <c r="F57" s="37"/>
      <c r="G57" s="37"/>
      <c r="H57" s="35"/>
      <c r="I57" s="35"/>
    </row>
    <row r="58" spans="1:9">
      <c r="A58" s="38"/>
      <c r="B58" s="717" t="s">
        <v>23</v>
      </c>
      <c r="C58" s="718"/>
      <c r="D58" s="701" t="s">
        <v>24</v>
      </c>
      <c r="E58" s="701" t="s">
        <v>25</v>
      </c>
      <c r="F58" s="701" t="s">
        <v>26</v>
      </c>
      <c r="G58" s="701"/>
      <c r="H58" s="719"/>
      <c r="I58" s="13"/>
    </row>
    <row r="59" spans="1:9">
      <c r="A59" s="38"/>
      <c r="B59" s="139" t="s">
        <v>27</v>
      </c>
      <c r="C59" s="315" t="s">
        <v>28</v>
      </c>
      <c r="D59" s="738"/>
      <c r="E59" s="738"/>
      <c r="F59" s="316" t="s">
        <v>33</v>
      </c>
      <c r="G59" s="316" t="s">
        <v>34</v>
      </c>
      <c r="H59" s="317" t="s">
        <v>35</v>
      </c>
      <c r="I59" s="13"/>
    </row>
    <row r="60" spans="1:9">
      <c r="A60" s="36"/>
      <c r="B60" s="370" t="s">
        <v>425</v>
      </c>
      <c r="C60" s="370" t="s">
        <v>311</v>
      </c>
      <c r="D60" s="208" t="s">
        <v>298</v>
      </c>
      <c r="E60" s="140" t="s">
        <v>407</v>
      </c>
      <c r="F60" s="496">
        <v>350000</v>
      </c>
      <c r="G60" s="310"/>
      <c r="H60" s="495"/>
      <c r="I60" s="7"/>
    </row>
    <row r="61" spans="1:9" s="598" customFormat="1">
      <c r="A61" s="36"/>
      <c r="B61" s="578" t="s">
        <v>426</v>
      </c>
      <c r="C61" s="578" t="s">
        <v>311</v>
      </c>
      <c r="D61" s="600" t="s">
        <v>298</v>
      </c>
      <c r="E61" s="140" t="s">
        <v>407</v>
      </c>
      <c r="F61" s="605">
        <v>350000</v>
      </c>
      <c r="G61" s="310"/>
      <c r="H61" s="604"/>
      <c r="I61" s="7"/>
    </row>
    <row r="62" spans="1:9" s="598" customFormat="1">
      <c r="A62" s="36"/>
      <c r="B62" s="578"/>
      <c r="C62" s="578"/>
      <c r="D62" s="600"/>
      <c r="E62" s="140"/>
      <c r="F62" s="605"/>
      <c r="G62" s="310"/>
      <c r="H62" s="604"/>
      <c r="I62" s="7"/>
    </row>
    <row r="63" spans="1:9">
      <c r="A63" s="36"/>
      <c r="B63" s="370"/>
      <c r="C63" s="370"/>
      <c r="D63" s="208"/>
      <c r="E63" s="613" t="s">
        <v>2</v>
      </c>
      <c r="F63" s="606">
        <f>SUM(F60:F62)</f>
        <v>700000</v>
      </c>
      <c r="G63" s="310"/>
      <c r="H63" s="495"/>
      <c r="I63" s="7"/>
    </row>
    <row r="64" spans="1:9">
      <c r="A64" s="36"/>
      <c r="B64" s="323" t="s">
        <v>29</v>
      </c>
      <c r="C64" s="64"/>
      <c r="D64" s="65"/>
      <c r="E64" s="324"/>
      <c r="F64" s="324"/>
      <c r="G64" s="258"/>
      <c r="H64" s="35"/>
      <c r="I64" s="7"/>
    </row>
    <row r="65" spans="1:9">
      <c r="A65" s="36"/>
      <c r="B65" s="714" t="s">
        <v>112</v>
      </c>
      <c r="C65" s="715"/>
      <c r="D65" s="715"/>
      <c r="E65" s="715"/>
      <c r="F65" s="715"/>
      <c r="G65" s="715"/>
      <c r="H65" s="716"/>
      <c r="I65" s="35"/>
    </row>
    <row r="66" spans="1:9">
      <c r="A66" s="36"/>
      <c r="B66" s="474" t="s">
        <v>113</v>
      </c>
      <c r="C66" s="475"/>
      <c r="D66" s="475"/>
      <c r="E66" s="475"/>
      <c r="F66" s="475"/>
      <c r="G66" s="475"/>
      <c r="H66" s="476"/>
      <c r="I66" s="35"/>
    </row>
    <row r="67" spans="1:9" ht="15.75" thickBot="1">
      <c r="A67" s="58"/>
      <c r="B67" s="119" t="s">
        <v>114</v>
      </c>
      <c r="C67" s="59"/>
      <c r="D67" s="60"/>
      <c r="E67" s="61"/>
      <c r="F67" s="61"/>
      <c r="G67" s="61"/>
      <c r="H67" s="62"/>
      <c r="I67" s="35"/>
    </row>
    <row r="68" spans="1:9" ht="15.75" thickBot="1">
      <c r="A68" s="37"/>
      <c r="B68" s="63"/>
      <c r="C68" s="64"/>
      <c r="D68" s="65"/>
      <c r="E68" s="66"/>
      <c r="F68" s="66"/>
      <c r="G68" s="66"/>
      <c r="H68" s="66"/>
      <c r="I68" s="35"/>
    </row>
    <row r="69" spans="1:9">
      <c r="A69" s="2"/>
      <c r="B69" s="34" t="s">
        <v>36</v>
      </c>
      <c r="C69" s="4"/>
      <c r="D69" s="4"/>
      <c r="E69" s="4"/>
      <c r="F69" s="4"/>
      <c r="G69" s="4"/>
      <c r="H69" s="5"/>
      <c r="I69" s="35"/>
    </row>
    <row r="70" spans="1:9" ht="15.75" thickBot="1">
      <c r="A70" s="36"/>
      <c r="B70" s="37"/>
      <c r="C70" s="37"/>
      <c r="D70" s="37"/>
      <c r="E70" s="37"/>
      <c r="F70" s="37"/>
      <c r="G70" s="37"/>
      <c r="H70" s="35"/>
      <c r="I70" s="35"/>
    </row>
    <row r="71" spans="1:9">
      <c r="A71" s="38"/>
      <c r="B71" s="717" t="s">
        <v>23</v>
      </c>
      <c r="C71" s="718"/>
      <c r="D71" s="701" t="s">
        <v>24</v>
      </c>
      <c r="E71" s="701" t="s">
        <v>25</v>
      </c>
      <c r="F71" s="701" t="s">
        <v>26</v>
      </c>
      <c r="G71" s="701"/>
      <c r="H71" s="719"/>
      <c r="I71" s="13"/>
    </row>
    <row r="72" spans="1:9">
      <c r="A72" s="38"/>
      <c r="B72" s="135" t="s">
        <v>27</v>
      </c>
      <c r="C72" s="237" t="s">
        <v>28</v>
      </c>
      <c r="D72" s="702"/>
      <c r="E72" s="702"/>
      <c r="F72" s="39" t="s">
        <v>33</v>
      </c>
      <c r="G72" s="39" t="s">
        <v>34</v>
      </c>
      <c r="H72" s="40" t="s">
        <v>35</v>
      </c>
      <c r="I72" s="13"/>
    </row>
    <row r="73" spans="1:9">
      <c r="A73" s="38"/>
      <c r="B73" s="42" t="s">
        <v>375</v>
      </c>
      <c r="C73" s="42" t="s">
        <v>423</v>
      </c>
      <c r="D73" s="43" t="s">
        <v>375</v>
      </c>
      <c r="E73" s="50" t="s">
        <v>424</v>
      </c>
      <c r="F73" s="409">
        <v>765032.86</v>
      </c>
      <c r="G73" s="409"/>
      <c r="H73" s="409"/>
      <c r="I73" s="13"/>
    </row>
    <row r="74" spans="1:9" ht="16.5" customHeight="1">
      <c r="A74" s="38"/>
      <c r="B74" s="42"/>
      <c r="C74" s="497"/>
      <c r="D74" s="43"/>
      <c r="E74" s="50"/>
      <c r="F74" s="409"/>
      <c r="G74" s="409"/>
      <c r="H74" s="409"/>
      <c r="I74" s="13"/>
    </row>
    <row r="75" spans="1:9">
      <c r="A75" s="38"/>
      <c r="B75" s="42"/>
      <c r="C75" s="481"/>
      <c r="D75" s="43"/>
      <c r="E75" s="50"/>
      <c r="F75" s="310"/>
      <c r="G75" s="310"/>
      <c r="H75" s="318"/>
      <c r="I75" s="13"/>
    </row>
    <row r="76" spans="1:9">
      <c r="A76" s="36"/>
      <c r="B76" s="42"/>
      <c r="C76" s="42"/>
      <c r="D76" s="43"/>
      <c r="E76" s="199" t="s">
        <v>240</v>
      </c>
      <c r="F76" s="319">
        <f>SUM(F73:F75)</f>
        <v>765032.86</v>
      </c>
      <c r="G76" s="319"/>
      <c r="H76" s="228"/>
      <c r="I76" s="7"/>
    </row>
    <row r="77" spans="1:9" ht="15.75" thickBot="1">
      <c r="A77" s="36"/>
      <c r="B77" s="53"/>
      <c r="C77" s="54"/>
      <c r="D77" s="55"/>
      <c r="E77" s="70"/>
      <c r="F77" s="71"/>
      <c r="G77" s="71"/>
      <c r="H77" s="57"/>
      <c r="I77" s="7"/>
    </row>
    <row r="78" spans="1:9">
      <c r="A78" s="36"/>
      <c r="B78" s="15" t="s">
        <v>29</v>
      </c>
      <c r="C78" s="64"/>
      <c r="D78" s="65"/>
      <c r="E78" s="66"/>
      <c r="F78" s="66"/>
      <c r="G78" s="66"/>
      <c r="H78" s="72"/>
      <c r="I78" s="35"/>
    </row>
    <row r="79" spans="1:9">
      <c r="A79" s="36"/>
      <c r="B79" s="720" t="s">
        <v>117</v>
      </c>
      <c r="C79" s="720"/>
      <c r="D79" s="720"/>
      <c r="E79" s="720"/>
      <c r="F79" s="720"/>
      <c r="G79" s="720"/>
      <c r="H79" s="126"/>
      <c r="I79" s="35"/>
    </row>
    <row r="80" spans="1:9" ht="15.75" thickBot="1">
      <c r="A80" s="36"/>
      <c r="B80" s="59" t="s">
        <v>118</v>
      </c>
      <c r="C80" s="134"/>
      <c r="D80" s="134"/>
      <c r="E80" s="134"/>
      <c r="F80" s="134"/>
      <c r="G80" s="134"/>
      <c r="H80" s="133"/>
      <c r="I80" s="35"/>
    </row>
    <row r="81" spans="1:9" ht="15.75" thickBot="1">
      <c r="A81" s="73"/>
      <c r="B81" s="73"/>
      <c r="C81" s="73"/>
      <c r="D81" s="73"/>
      <c r="E81" s="73"/>
      <c r="F81" s="73"/>
      <c r="G81" s="73"/>
      <c r="H81" s="73"/>
      <c r="I81" s="35"/>
    </row>
    <row r="82" spans="1:9" ht="38.25">
      <c r="A82" s="75"/>
      <c r="B82" s="76" t="s">
        <v>37</v>
      </c>
      <c r="C82" s="77"/>
      <c r="D82" s="77"/>
      <c r="E82" s="78"/>
      <c r="F82" s="467" t="s">
        <v>38</v>
      </c>
      <c r="G82" s="467" t="s">
        <v>39</v>
      </c>
      <c r="H82" s="79" t="s">
        <v>40</v>
      </c>
      <c r="I82" s="80"/>
    </row>
    <row r="83" spans="1:9">
      <c r="A83" s="74"/>
      <c r="B83" s="81" t="s">
        <v>41</v>
      </c>
      <c r="C83" s="82"/>
      <c r="D83" s="82"/>
      <c r="E83" s="82"/>
      <c r="F83" s="183"/>
      <c r="G83" s="479"/>
      <c r="H83" s="479"/>
      <c r="I83" s="80"/>
    </row>
    <row r="84" spans="1:9">
      <c r="A84" s="74"/>
      <c r="B84" s="81" t="s">
        <v>42</v>
      </c>
      <c r="C84" s="82"/>
      <c r="D84" s="82"/>
      <c r="E84" s="82"/>
      <c r="F84" s="183"/>
      <c r="G84" s="183"/>
      <c r="H84" s="183"/>
      <c r="I84" s="80"/>
    </row>
    <row r="85" spans="1:9">
      <c r="A85" s="74"/>
      <c r="B85" s="84" t="s">
        <v>43</v>
      </c>
      <c r="C85" s="85"/>
      <c r="D85" s="85"/>
      <c r="E85" s="85"/>
      <c r="F85" s="183"/>
      <c r="G85" s="183"/>
      <c r="H85" s="183"/>
      <c r="I85" s="80"/>
    </row>
    <row r="86" spans="1:9">
      <c r="A86" s="74"/>
      <c r="B86" s="81" t="s">
        <v>44</v>
      </c>
      <c r="C86" s="82"/>
      <c r="D86" s="82"/>
      <c r="E86" s="82"/>
      <c r="F86" s="183"/>
      <c r="G86" s="183"/>
      <c r="H86" s="183"/>
      <c r="I86" s="80"/>
    </row>
    <row r="87" spans="1:9">
      <c r="A87" s="74"/>
      <c r="B87" s="81" t="s">
        <v>45</v>
      </c>
      <c r="C87" s="82"/>
      <c r="D87" s="82"/>
      <c r="E87" s="82"/>
      <c r="F87" s="183"/>
      <c r="G87" s="183"/>
      <c r="H87" s="183"/>
      <c r="I87" s="80"/>
    </row>
    <row r="88" spans="1:9">
      <c r="A88" s="74"/>
      <c r="B88" s="84" t="s">
        <v>46</v>
      </c>
      <c r="C88" s="85"/>
      <c r="D88" s="85"/>
      <c r="E88" s="85"/>
      <c r="F88" s="183"/>
      <c r="G88" s="183"/>
      <c r="H88" s="183"/>
      <c r="I88" s="80"/>
    </row>
    <row r="89" spans="1:9">
      <c r="A89" s="74"/>
      <c r="B89" s="84" t="s">
        <v>47</v>
      </c>
      <c r="C89" s="85"/>
      <c r="D89" s="85"/>
      <c r="E89" s="85"/>
      <c r="F89" s="183"/>
      <c r="G89" s="183"/>
      <c r="H89" s="183"/>
      <c r="I89" s="80"/>
    </row>
    <row r="90" spans="1:9">
      <c r="A90" s="74"/>
      <c r="B90" s="84" t="s">
        <v>48</v>
      </c>
      <c r="C90" s="85"/>
      <c r="D90" s="85"/>
      <c r="E90" s="85"/>
      <c r="F90" s="183"/>
      <c r="G90" s="183"/>
      <c r="H90" s="183"/>
      <c r="I90" s="80"/>
    </row>
    <row r="91" spans="1:9">
      <c r="A91" s="74"/>
      <c r="B91" s="84" t="s">
        <v>49</v>
      </c>
      <c r="C91" s="85"/>
      <c r="D91" s="85"/>
      <c r="E91" s="85"/>
      <c r="F91" s="183"/>
      <c r="G91" s="183"/>
      <c r="H91" s="183"/>
      <c r="I91" s="80"/>
    </row>
    <row r="92" spans="1:9">
      <c r="A92" s="74"/>
      <c r="B92" s="84" t="s">
        <v>50</v>
      </c>
      <c r="C92" s="85"/>
      <c r="D92" s="85"/>
      <c r="E92" s="85"/>
      <c r="F92" s="185"/>
      <c r="G92" s="183"/>
      <c r="H92" s="183"/>
      <c r="I92" s="80"/>
    </row>
    <row r="93" spans="1:9">
      <c r="A93" s="74"/>
      <c r="B93" s="86" t="s">
        <v>2</v>
      </c>
      <c r="C93" s="14"/>
      <c r="D93" s="14"/>
      <c r="E93" s="14"/>
      <c r="F93" s="186"/>
      <c r="G93" s="186">
        <f>SUM(G83:G92)</f>
        <v>0</v>
      </c>
      <c r="H93" s="186">
        <f>SUM(H83:H92)</f>
        <v>0</v>
      </c>
      <c r="I93" s="80"/>
    </row>
    <row r="94" spans="1:9" ht="15.75" thickBot="1">
      <c r="A94" s="87"/>
      <c r="B94" s="88" t="s">
        <v>51</v>
      </c>
      <c r="C94" s="89"/>
      <c r="D94" s="89"/>
      <c r="E94" s="89"/>
      <c r="F94" s="187"/>
      <c r="G94" s="187"/>
      <c r="H94" s="106"/>
      <c r="I94" s="80"/>
    </row>
    <row r="95" spans="1:9" ht="15.75" thickBot="1">
      <c r="A95" s="15"/>
      <c r="B95" s="15"/>
      <c r="C95" s="15"/>
      <c r="D95" s="15"/>
      <c r="E95" s="15"/>
      <c r="F95" s="15"/>
      <c r="G95" s="15"/>
      <c r="H95" s="15"/>
      <c r="I95" s="7"/>
    </row>
    <row r="96" spans="1:9">
      <c r="A96" s="92"/>
      <c r="B96" s="34" t="s">
        <v>52</v>
      </c>
      <c r="C96" s="93"/>
      <c r="D96" s="93"/>
      <c r="E96" s="34"/>
      <c r="F96" s="34"/>
      <c r="G96" s="34"/>
      <c r="H96" s="94"/>
      <c r="I96" s="95"/>
    </row>
    <row r="97" spans="1:9">
      <c r="A97" s="96"/>
      <c r="B97" s="97"/>
      <c r="C97" s="475"/>
      <c r="D97" s="475"/>
      <c r="E97" s="475"/>
      <c r="F97" s="475"/>
      <c r="G97" s="475"/>
      <c r="H97" s="472" t="s">
        <v>26</v>
      </c>
      <c r="I97" s="98"/>
    </row>
    <row r="98" spans="1:9">
      <c r="A98" s="96"/>
      <c r="B98" s="99" t="s">
        <v>53</v>
      </c>
      <c r="C98" s="100"/>
      <c r="D98" s="100"/>
      <c r="E98" s="100"/>
      <c r="F98" s="100"/>
      <c r="G98" s="101"/>
      <c r="H98" s="83">
        <v>111805.14</v>
      </c>
      <c r="I98" s="98"/>
    </row>
    <row r="99" spans="1:9">
      <c r="A99" s="96"/>
      <c r="B99" s="102" t="s">
        <v>54</v>
      </c>
      <c r="C99" s="100"/>
      <c r="D99" s="100"/>
      <c r="E99" s="100"/>
      <c r="F99" s="100"/>
      <c r="G99" s="100"/>
      <c r="H99" s="83"/>
      <c r="I99" s="98"/>
    </row>
    <row r="100" spans="1:9">
      <c r="A100" s="96"/>
      <c r="B100" s="103" t="s">
        <v>2</v>
      </c>
      <c r="C100" s="100"/>
      <c r="D100" s="100"/>
      <c r="E100" s="100"/>
      <c r="F100" s="100"/>
      <c r="G100" s="100"/>
      <c r="H100" s="231">
        <f>H98</f>
        <v>111805.14</v>
      </c>
      <c r="I100" s="98"/>
    </row>
    <row r="101" spans="1:9" ht="15.75" thickBot="1">
      <c r="A101" s="104"/>
      <c r="B101" s="88" t="s">
        <v>239</v>
      </c>
      <c r="C101" s="88"/>
      <c r="D101" s="105"/>
      <c r="E101" s="105"/>
      <c r="F101" s="90"/>
      <c r="G101" s="90"/>
      <c r="H101" s="106"/>
      <c r="I101" s="98"/>
    </row>
    <row r="102" spans="1:9" ht="15.75" thickBot="1">
      <c r="A102" s="37"/>
      <c r="B102" s="37"/>
      <c r="C102" s="37"/>
      <c r="D102" s="37"/>
      <c r="E102" s="37"/>
      <c r="F102" s="37"/>
      <c r="G102" s="37"/>
      <c r="H102" s="37"/>
      <c r="I102" s="35"/>
    </row>
    <row r="103" spans="1:9">
      <c r="A103" s="2"/>
      <c r="B103" s="17" t="s">
        <v>55</v>
      </c>
      <c r="C103" s="4"/>
      <c r="D103" s="4"/>
      <c r="E103" s="4"/>
      <c r="F103" s="721" t="s">
        <v>26</v>
      </c>
      <c r="G103" s="722"/>
      <c r="H103" s="723"/>
      <c r="I103" s="35"/>
    </row>
    <row r="104" spans="1:9">
      <c r="A104" s="36"/>
      <c r="B104" s="485" t="s">
        <v>56</v>
      </c>
      <c r="C104" s="107"/>
      <c r="D104" s="485"/>
      <c r="E104" s="108" t="s">
        <v>57</v>
      </c>
      <c r="F104" s="39" t="s">
        <v>33</v>
      </c>
      <c r="G104" s="39" t="s">
        <v>34</v>
      </c>
      <c r="H104" s="40" t="s">
        <v>35</v>
      </c>
      <c r="I104" s="35"/>
    </row>
    <row r="105" spans="1:9">
      <c r="A105" s="109"/>
      <c r="B105" s="110" t="s">
        <v>58</v>
      </c>
      <c r="C105" s="485"/>
      <c r="D105" s="110"/>
      <c r="E105" s="191">
        <v>6</v>
      </c>
      <c r="F105" s="183">
        <v>1800000</v>
      </c>
      <c r="G105" s="188"/>
      <c r="H105" s="189"/>
      <c r="I105" s="111"/>
    </row>
    <row r="106" spans="1:9">
      <c r="A106" s="96"/>
      <c r="B106" s="110" t="s">
        <v>59</v>
      </c>
      <c r="C106" s="110"/>
      <c r="D106" s="110"/>
      <c r="E106" s="191">
        <v>1</v>
      </c>
      <c r="F106" s="183">
        <v>350000</v>
      </c>
      <c r="G106" s="190"/>
      <c r="H106" s="192"/>
      <c r="I106" s="98"/>
    </row>
    <row r="107" spans="1:9">
      <c r="A107" s="96"/>
      <c r="B107" s="110" t="s">
        <v>60</v>
      </c>
      <c r="C107" s="110"/>
      <c r="D107" s="110"/>
      <c r="E107" s="191">
        <v>2</v>
      </c>
      <c r="F107" s="183">
        <v>700000</v>
      </c>
      <c r="G107" s="191"/>
      <c r="H107" s="184"/>
      <c r="I107" s="98"/>
    </row>
    <row r="108" spans="1:9">
      <c r="A108" s="96"/>
      <c r="B108" s="110" t="s">
        <v>61</v>
      </c>
      <c r="C108" s="110"/>
      <c r="D108" s="110"/>
      <c r="E108" s="191">
        <v>1</v>
      </c>
      <c r="F108" s="183">
        <v>765032.86</v>
      </c>
      <c r="G108" s="191"/>
      <c r="H108" s="184"/>
      <c r="I108" s="98"/>
    </row>
    <row r="109" spans="1:9">
      <c r="A109" s="96"/>
      <c r="B109" s="112" t="s">
        <v>62</v>
      </c>
      <c r="C109" s="110"/>
      <c r="D109" s="110"/>
      <c r="E109" s="190"/>
      <c r="F109" s="183">
        <v>111805.14</v>
      </c>
      <c r="G109" s="190"/>
      <c r="H109" s="192"/>
      <c r="I109" s="98"/>
    </row>
    <row r="110" spans="1:9">
      <c r="A110" s="96"/>
      <c r="B110" s="112" t="s">
        <v>63</v>
      </c>
      <c r="C110" s="110"/>
      <c r="D110" s="110"/>
      <c r="E110" s="190"/>
      <c r="F110" s="190"/>
      <c r="G110" s="191"/>
      <c r="H110" s="184"/>
      <c r="I110" s="98"/>
    </row>
    <row r="111" spans="1:9">
      <c r="A111" s="96"/>
      <c r="B111" s="112" t="s">
        <v>64</v>
      </c>
      <c r="C111" s="110"/>
      <c r="D111" s="110"/>
      <c r="E111" s="191"/>
      <c r="F111" s="190"/>
      <c r="G111" s="190"/>
      <c r="H111" s="184"/>
      <c r="I111" s="98"/>
    </row>
    <row r="112" spans="1:9">
      <c r="A112" s="96"/>
      <c r="B112" s="113" t="s">
        <v>65</v>
      </c>
      <c r="C112" s="110"/>
      <c r="D112" s="113"/>
      <c r="E112" s="195">
        <f>SUM(E105:E111)</f>
        <v>10</v>
      </c>
      <c r="F112" s="186">
        <f>SUM(F105:F111)</f>
        <v>3726838</v>
      </c>
      <c r="G112" s="186"/>
      <c r="H112" s="196"/>
      <c r="I112" s="98"/>
    </row>
    <row r="113" spans="1:9" ht="15.75" thickBot="1">
      <c r="A113" s="104"/>
      <c r="B113" s="114" t="s">
        <v>66</v>
      </c>
      <c r="C113" s="115"/>
      <c r="D113" s="114"/>
      <c r="E113" s="197">
        <v>10</v>
      </c>
      <c r="F113" s="709">
        <f>F112+H112</f>
        <v>3726838</v>
      </c>
      <c r="G113" s="710"/>
      <c r="H113" s="711"/>
      <c r="I113" s="98"/>
    </row>
    <row r="114" spans="1:9" ht="15.75" thickBot="1">
      <c r="A114" s="30"/>
      <c r="B114" s="759" t="s">
        <v>130</v>
      </c>
      <c r="C114" s="759"/>
      <c r="D114" s="759"/>
      <c r="E114" s="30"/>
      <c r="F114" s="30"/>
      <c r="G114" s="30"/>
      <c r="H114" s="30"/>
      <c r="I114" s="31"/>
    </row>
  </sheetData>
  <mergeCells count="37">
    <mergeCell ref="A2:H4"/>
    <mergeCell ref="F7:G7"/>
    <mergeCell ref="F8:G8"/>
    <mergeCell ref="F9:G9"/>
    <mergeCell ref="F10:G10"/>
    <mergeCell ref="C44:D44"/>
    <mergeCell ref="G44:H44"/>
    <mergeCell ref="H14:H15"/>
    <mergeCell ref="B42:D42"/>
    <mergeCell ref="E42:E43"/>
    <mergeCell ref="F42:F43"/>
    <mergeCell ref="G42:H43"/>
    <mergeCell ref="C43:D43"/>
    <mergeCell ref="B14:C14"/>
    <mergeCell ref="D14:D15"/>
    <mergeCell ref="E14:E15"/>
    <mergeCell ref="F14:F15"/>
    <mergeCell ref="G14:G15"/>
    <mergeCell ref="C45:D45"/>
    <mergeCell ref="G45:H45"/>
    <mergeCell ref="C46:D46"/>
    <mergeCell ref="G46:H46"/>
    <mergeCell ref="C47:D47"/>
    <mergeCell ref="G47:H47"/>
    <mergeCell ref="B58:C58"/>
    <mergeCell ref="D58:D59"/>
    <mergeCell ref="E58:E59"/>
    <mergeCell ref="F58:H58"/>
    <mergeCell ref="B79:G79"/>
    <mergeCell ref="F103:H103"/>
    <mergeCell ref="F113:H113"/>
    <mergeCell ref="B114:D114"/>
    <mergeCell ref="B65:H65"/>
    <mergeCell ref="B71:C71"/>
    <mergeCell ref="D71:D72"/>
    <mergeCell ref="E71:E72"/>
    <mergeCell ref="F71:H71"/>
  </mergeCells>
  <pageMargins left="0.11811023622047245" right="0.11811023622047245" top="0.35433070866141736" bottom="0.15748031496062992" header="0.31496062992125984" footer="0.31496062992125984"/>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18"/>
  <sheetViews>
    <sheetView topLeftCell="A14" workbookViewId="0">
      <selection activeCell="G28" sqref="G28:H52"/>
    </sheetView>
  </sheetViews>
  <sheetFormatPr defaultRowHeight="15"/>
  <cols>
    <col min="1" max="1" width="2.42578125" customWidth="1"/>
    <col min="2" max="2" width="22" customWidth="1"/>
    <col min="3" max="3" width="25.140625" customWidth="1"/>
    <col min="4" max="4" width="8.5703125" customWidth="1"/>
    <col min="5" max="5" width="30.7109375" customWidth="1"/>
    <col min="6" max="6" width="23.28515625" customWidth="1"/>
    <col min="7" max="7" width="20" customWidth="1"/>
    <col min="8" max="8" width="20.42578125" customWidth="1"/>
    <col min="9" max="9" width="2.7109375" customWidth="1"/>
  </cols>
  <sheetData>
    <row r="1" spans="1:9" ht="15.75">
      <c r="A1" s="3" t="s">
        <v>16</v>
      </c>
      <c r="B1" s="4"/>
      <c r="C1" s="4"/>
      <c r="D1" s="4"/>
      <c r="E1" s="4"/>
      <c r="F1" s="4"/>
      <c r="G1" s="4"/>
      <c r="H1" s="4"/>
      <c r="I1" s="5"/>
    </row>
    <row r="2" spans="1:9">
      <c r="A2" s="688" t="s">
        <v>259</v>
      </c>
      <c r="B2" s="688"/>
      <c r="C2" s="688"/>
      <c r="D2" s="688"/>
      <c r="E2" s="688"/>
      <c r="F2" s="688"/>
      <c r="G2" s="688"/>
      <c r="H2" s="688"/>
      <c r="I2" s="7"/>
    </row>
    <row r="3" spans="1:9">
      <c r="A3" s="688"/>
      <c r="B3" s="688"/>
      <c r="C3" s="688"/>
      <c r="D3" s="688"/>
      <c r="E3" s="688"/>
      <c r="F3" s="688"/>
      <c r="G3" s="688"/>
      <c r="H3" s="688"/>
      <c r="I3" s="7"/>
    </row>
    <row r="4" spans="1:9">
      <c r="A4" s="688"/>
      <c r="B4" s="688"/>
      <c r="C4" s="688"/>
      <c r="D4" s="688"/>
      <c r="E4" s="688"/>
      <c r="F4" s="688"/>
      <c r="G4" s="688"/>
      <c r="H4" s="688"/>
      <c r="I4" s="7"/>
    </row>
    <row r="5" spans="1:9">
      <c r="A5" s="466"/>
      <c r="B5" s="466"/>
      <c r="C5" s="466"/>
      <c r="D5" s="466"/>
      <c r="E5" s="466"/>
      <c r="F5" s="466"/>
      <c r="G5" s="466"/>
      <c r="H5" s="466"/>
      <c r="I5" s="7"/>
    </row>
    <row r="6" spans="1:9">
      <c r="A6" s="9" t="s">
        <v>0</v>
      </c>
      <c r="B6" s="10"/>
      <c r="C6" s="182" t="s">
        <v>4</v>
      </c>
      <c r="D6" s="9"/>
      <c r="E6" s="12" t="s">
        <v>17</v>
      </c>
      <c r="F6" s="9"/>
      <c r="G6" s="9"/>
      <c r="H6" s="12"/>
      <c r="I6" s="13"/>
    </row>
    <row r="7" spans="1:9">
      <c r="A7" s="9" t="s">
        <v>1</v>
      </c>
      <c r="B7" s="10"/>
      <c r="C7" s="193" t="s">
        <v>8</v>
      </c>
      <c r="D7" s="9"/>
      <c r="E7" s="12" t="s">
        <v>18</v>
      </c>
      <c r="F7" s="697" t="s">
        <v>241</v>
      </c>
      <c r="G7" s="756"/>
      <c r="H7" s="9"/>
      <c r="I7" s="13"/>
    </row>
    <row r="8" spans="1:9">
      <c r="A8" s="9" t="s">
        <v>95</v>
      </c>
      <c r="B8" s="9"/>
      <c r="C8" s="194">
        <v>13331015</v>
      </c>
      <c r="D8" s="9" t="s">
        <v>130</v>
      </c>
      <c r="E8" s="12" t="s">
        <v>19</v>
      </c>
      <c r="F8" s="697" t="s">
        <v>124</v>
      </c>
      <c r="G8" s="756"/>
      <c r="H8" s="9"/>
      <c r="I8" s="13"/>
    </row>
    <row r="9" spans="1:9">
      <c r="A9" s="9"/>
      <c r="B9" s="9"/>
      <c r="C9" s="486"/>
      <c r="D9" s="9"/>
      <c r="E9" s="12" t="s">
        <v>20</v>
      </c>
      <c r="F9" s="697">
        <v>355</v>
      </c>
      <c r="G9" s="756"/>
      <c r="H9" s="9"/>
      <c r="I9" s="13"/>
    </row>
    <row r="10" spans="1:9" ht="15.75" thickBot="1">
      <c r="A10" s="9"/>
      <c r="B10" s="9"/>
      <c r="C10" s="9"/>
      <c r="D10" s="9"/>
      <c r="E10" s="12" t="s">
        <v>21</v>
      </c>
      <c r="F10" s="757">
        <v>1620047313</v>
      </c>
      <c r="G10" s="758"/>
      <c r="H10" s="9"/>
      <c r="I10" s="13"/>
    </row>
    <row r="11" spans="1:9" ht="15.75" thickBot="1">
      <c r="A11" s="15"/>
      <c r="B11" s="15"/>
      <c r="C11" s="15"/>
      <c r="D11" s="15"/>
      <c r="E11" s="15"/>
      <c r="F11" s="15"/>
      <c r="G11" s="15"/>
      <c r="H11" s="15"/>
      <c r="I11" s="7"/>
    </row>
    <row r="12" spans="1:9" ht="15.75" thickBot="1">
      <c r="A12" s="16"/>
      <c r="B12" s="17" t="s">
        <v>22</v>
      </c>
      <c r="C12" s="18"/>
      <c r="D12" s="18"/>
      <c r="E12" s="18"/>
      <c r="F12" s="18"/>
      <c r="G12" s="18"/>
      <c r="H12" s="19"/>
      <c r="I12" s="7"/>
    </row>
    <row r="13" spans="1:9">
      <c r="A13" s="6"/>
      <c r="B13" s="689" t="s">
        <v>23</v>
      </c>
      <c r="C13" s="690"/>
      <c r="D13" s="691" t="s">
        <v>96</v>
      </c>
      <c r="E13" s="691" t="s">
        <v>73</v>
      </c>
      <c r="F13" s="693" t="s">
        <v>74</v>
      </c>
      <c r="G13" s="693" t="s">
        <v>97</v>
      </c>
      <c r="H13" s="695" t="s">
        <v>26</v>
      </c>
      <c r="I13" s="7"/>
    </row>
    <row r="14" spans="1:9" ht="38.25">
      <c r="A14" s="6"/>
      <c r="B14" s="132" t="s">
        <v>99</v>
      </c>
      <c r="C14" s="124" t="s">
        <v>100</v>
      </c>
      <c r="D14" s="692"/>
      <c r="E14" s="692"/>
      <c r="F14" s="694"/>
      <c r="G14" s="694"/>
      <c r="H14" s="696"/>
      <c r="I14" s="7"/>
    </row>
    <row r="15" spans="1:9">
      <c r="A15" s="6"/>
      <c r="B15" s="211" t="s">
        <v>461</v>
      </c>
      <c r="C15" s="211" t="s">
        <v>311</v>
      </c>
      <c r="D15" s="181">
        <v>268</v>
      </c>
      <c r="E15" s="181" t="s">
        <v>462</v>
      </c>
      <c r="F15" s="181" t="s">
        <v>301</v>
      </c>
      <c r="G15" s="477" t="s">
        <v>302</v>
      </c>
      <c r="H15" s="210">
        <v>266000</v>
      </c>
      <c r="I15" s="7"/>
    </row>
    <row r="16" spans="1:9" s="598" customFormat="1">
      <c r="A16" s="6"/>
      <c r="B16" s="211"/>
      <c r="C16" s="211"/>
      <c r="D16" s="181"/>
      <c r="E16" s="181"/>
      <c r="F16" s="181"/>
      <c r="G16" s="626"/>
      <c r="H16" s="210"/>
      <c r="I16" s="7"/>
    </row>
    <row r="17" spans="1:9" s="598" customFormat="1">
      <c r="A17" s="6"/>
      <c r="B17" s="211"/>
      <c r="C17" s="211"/>
      <c r="D17" s="181"/>
      <c r="E17" s="181"/>
      <c r="F17" s="181"/>
      <c r="G17" s="346" t="s">
        <v>240</v>
      </c>
      <c r="H17" s="308">
        <f>H15</f>
        <v>266000</v>
      </c>
      <c r="I17" s="7"/>
    </row>
    <row r="18" spans="1:9">
      <c r="A18" s="6"/>
      <c r="B18" s="1" t="s">
        <v>98</v>
      </c>
      <c r="C18" s="15"/>
      <c r="D18" s="15"/>
      <c r="E18" s="15"/>
      <c r="F18" s="15"/>
      <c r="G18" s="15"/>
      <c r="H18" s="7"/>
      <c r="I18" s="7"/>
    </row>
    <row r="19" spans="1:9">
      <c r="A19" s="6"/>
      <c r="B19" s="1" t="s">
        <v>260</v>
      </c>
      <c r="C19" s="26"/>
      <c r="D19" s="26"/>
      <c r="E19" s="26"/>
      <c r="F19" s="26"/>
      <c r="G19" s="26"/>
      <c r="H19" s="27"/>
      <c r="I19" s="7"/>
    </row>
    <row r="20" spans="1:9">
      <c r="A20" s="6"/>
      <c r="B20" s="125" t="s">
        <v>101</v>
      </c>
      <c r="C20" s="26"/>
      <c r="D20" s="26"/>
      <c r="E20" s="26"/>
      <c r="F20" s="26"/>
      <c r="G20" s="26"/>
      <c r="H20" s="27"/>
      <c r="I20" s="7"/>
    </row>
    <row r="21" spans="1:9">
      <c r="A21" s="6"/>
      <c r="B21" s="15" t="s">
        <v>102</v>
      </c>
      <c r="C21" s="26"/>
      <c r="D21" s="26"/>
      <c r="E21" s="26"/>
      <c r="F21" s="26"/>
      <c r="G21" s="26"/>
      <c r="H21" s="27"/>
      <c r="I21" s="7"/>
    </row>
    <row r="22" spans="1:9" ht="15.75" thickBot="1">
      <c r="A22" s="29"/>
      <c r="B22" s="30"/>
      <c r="C22" s="30"/>
      <c r="D22" s="30"/>
      <c r="E22" s="30"/>
      <c r="F22" s="30"/>
      <c r="G22" s="30"/>
      <c r="H22" s="31"/>
      <c r="I22" s="7"/>
    </row>
    <row r="23" spans="1:9" ht="15.75" thickBot="1">
      <c r="A23" s="15"/>
      <c r="B23" s="15"/>
      <c r="C23" s="15"/>
      <c r="D23" s="15"/>
      <c r="E23" s="15"/>
      <c r="F23" s="15"/>
      <c r="G23" s="15"/>
      <c r="H23" s="15"/>
      <c r="I23" s="7"/>
    </row>
    <row r="24" spans="1:9">
      <c r="A24" s="16"/>
      <c r="B24" s="17" t="s">
        <v>30</v>
      </c>
      <c r="C24" s="18"/>
      <c r="D24" s="18"/>
      <c r="E24" s="18" t="s">
        <v>8</v>
      </c>
      <c r="F24" s="18"/>
      <c r="G24" s="18"/>
      <c r="H24" s="19"/>
      <c r="I24" s="7"/>
    </row>
    <row r="25" spans="1:9" ht="15.75" thickBot="1">
      <c r="A25" s="6"/>
      <c r="B25" s="9"/>
      <c r="C25" s="15"/>
      <c r="D25" s="15"/>
      <c r="E25" s="15"/>
      <c r="F25" s="15"/>
      <c r="G25" s="15"/>
      <c r="H25" s="7"/>
      <c r="I25" s="7"/>
    </row>
    <row r="26" spans="1:9">
      <c r="A26" s="6"/>
      <c r="B26" s="698" t="s">
        <v>23</v>
      </c>
      <c r="C26" s="699"/>
      <c r="D26" s="700"/>
      <c r="E26" s="701" t="s">
        <v>24</v>
      </c>
      <c r="F26" s="701" t="s">
        <v>25</v>
      </c>
      <c r="G26" s="703" t="s">
        <v>26</v>
      </c>
      <c r="H26" s="704"/>
      <c r="I26" s="7"/>
    </row>
    <row r="27" spans="1:9">
      <c r="A27" s="6"/>
      <c r="B27" s="139" t="s">
        <v>27</v>
      </c>
      <c r="C27" s="741" t="s">
        <v>28</v>
      </c>
      <c r="D27" s="742"/>
      <c r="E27" s="738"/>
      <c r="F27" s="738"/>
      <c r="G27" s="739"/>
      <c r="H27" s="740"/>
      <c r="I27" s="7"/>
    </row>
    <row r="28" spans="1:9" ht="30" customHeight="1">
      <c r="A28" s="6"/>
      <c r="B28" s="631" t="s">
        <v>275</v>
      </c>
      <c r="C28" s="768" t="s">
        <v>463</v>
      </c>
      <c r="D28" s="769" t="s">
        <v>463</v>
      </c>
      <c r="E28" s="632" t="s">
        <v>488</v>
      </c>
      <c r="F28" s="583" t="s">
        <v>487</v>
      </c>
      <c r="G28" s="778">
        <v>650000</v>
      </c>
      <c r="H28" s="778">
        <v>650000</v>
      </c>
      <c r="I28" s="7"/>
    </row>
    <row r="29" spans="1:9" ht="30" customHeight="1">
      <c r="A29" s="6"/>
      <c r="B29" s="631" t="s">
        <v>275</v>
      </c>
      <c r="C29" s="768" t="s">
        <v>464</v>
      </c>
      <c r="D29" s="769" t="s">
        <v>464</v>
      </c>
      <c r="E29" s="632" t="s">
        <v>488</v>
      </c>
      <c r="F29" s="583" t="s">
        <v>487</v>
      </c>
      <c r="G29" s="778">
        <v>2300000</v>
      </c>
      <c r="H29" s="778">
        <v>2300000</v>
      </c>
      <c r="I29" s="7"/>
    </row>
    <row r="30" spans="1:9" s="598" customFormat="1" ht="30" customHeight="1">
      <c r="A30" s="6"/>
      <c r="B30" s="631" t="s">
        <v>275</v>
      </c>
      <c r="C30" s="768" t="s">
        <v>465</v>
      </c>
      <c r="D30" s="769" t="s">
        <v>465</v>
      </c>
      <c r="E30" s="632" t="s">
        <v>489</v>
      </c>
      <c r="F30" s="583" t="s">
        <v>487</v>
      </c>
      <c r="G30" s="778">
        <v>350000</v>
      </c>
      <c r="H30" s="778">
        <v>350000</v>
      </c>
      <c r="I30" s="7"/>
    </row>
    <row r="31" spans="1:9" s="598" customFormat="1" ht="30" customHeight="1">
      <c r="A31" s="6"/>
      <c r="B31" s="631" t="s">
        <v>275</v>
      </c>
      <c r="C31" s="768" t="s">
        <v>466</v>
      </c>
      <c r="D31" s="769" t="s">
        <v>466</v>
      </c>
      <c r="E31" s="632" t="s">
        <v>490</v>
      </c>
      <c r="F31" s="583" t="s">
        <v>487</v>
      </c>
      <c r="G31" s="778">
        <v>400000</v>
      </c>
      <c r="H31" s="778">
        <v>400000</v>
      </c>
      <c r="I31" s="7"/>
    </row>
    <row r="32" spans="1:9" s="598" customFormat="1" ht="30" customHeight="1">
      <c r="A32" s="6"/>
      <c r="B32" s="631" t="s">
        <v>275</v>
      </c>
      <c r="C32" s="768" t="s">
        <v>467</v>
      </c>
      <c r="D32" s="769" t="s">
        <v>467</v>
      </c>
      <c r="E32" s="632" t="s">
        <v>491</v>
      </c>
      <c r="F32" s="583" t="s">
        <v>487</v>
      </c>
      <c r="G32" s="778">
        <v>500000</v>
      </c>
      <c r="H32" s="778">
        <v>500000</v>
      </c>
      <c r="I32" s="7"/>
    </row>
    <row r="33" spans="1:9" s="598" customFormat="1" ht="30" customHeight="1">
      <c r="A33" s="6"/>
      <c r="B33" s="631" t="s">
        <v>275</v>
      </c>
      <c r="C33" s="768" t="s">
        <v>468</v>
      </c>
      <c r="D33" s="769" t="s">
        <v>468</v>
      </c>
      <c r="E33" s="632" t="s">
        <v>492</v>
      </c>
      <c r="F33" s="583" t="s">
        <v>487</v>
      </c>
      <c r="G33" s="778">
        <v>400000</v>
      </c>
      <c r="H33" s="778">
        <v>400000</v>
      </c>
      <c r="I33" s="7"/>
    </row>
    <row r="34" spans="1:9" s="598" customFormat="1" ht="30" customHeight="1">
      <c r="A34" s="6"/>
      <c r="B34" s="631" t="s">
        <v>275</v>
      </c>
      <c r="C34" s="768" t="s">
        <v>469</v>
      </c>
      <c r="D34" s="769" t="s">
        <v>469</v>
      </c>
      <c r="E34" s="632" t="s">
        <v>488</v>
      </c>
      <c r="F34" s="583" t="s">
        <v>487</v>
      </c>
      <c r="G34" s="778">
        <v>150000</v>
      </c>
      <c r="H34" s="778">
        <v>150000</v>
      </c>
      <c r="I34" s="7"/>
    </row>
    <row r="35" spans="1:9" s="598" customFormat="1" ht="30" customHeight="1">
      <c r="A35" s="6"/>
      <c r="B35" s="631" t="s">
        <v>275</v>
      </c>
      <c r="C35" s="768" t="s">
        <v>470</v>
      </c>
      <c r="D35" s="769" t="s">
        <v>470</v>
      </c>
      <c r="E35" s="632" t="s">
        <v>488</v>
      </c>
      <c r="F35" s="583" t="s">
        <v>487</v>
      </c>
      <c r="G35" s="778">
        <v>80000</v>
      </c>
      <c r="H35" s="778">
        <v>80000</v>
      </c>
      <c r="I35" s="7"/>
    </row>
    <row r="36" spans="1:9" s="598" customFormat="1" ht="30" customHeight="1">
      <c r="A36" s="6"/>
      <c r="B36" s="631" t="s">
        <v>275</v>
      </c>
      <c r="C36" s="768" t="s">
        <v>471</v>
      </c>
      <c r="D36" s="769" t="s">
        <v>471</v>
      </c>
      <c r="E36" s="632" t="s">
        <v>493</v>
      </c>
      <c r="F36" s="583" t="s">
        <v>487</v>
      </c>
      <c r="G36" s="778">
        <v>400000</v>
      </c>
      <c r="H36" s="778">
        <v>400000</v>
      </c>
      <c r="I36" s="7"/>
    </row>
    <row r="37" spans="1:9" s="598" customFormat="1" ht="30" customHeight="1">
      <c r="A37" s="6"/>
      <c r="B37" s="631" t="s">
        <v>275</v>
      </c>
      <c r="C37" s="768" t="s">
        <v>472</v>
      </c>
      <c r="D37" s="769" t="s">
        <v>472</v>
      </c>
      <c r="E37" s="632" t="s">
        <v>488</v>
      </c>
      <c r="F37" s="583" t="s">
        <v>487</v>
      </c>
      <c r="G37" s="778">
        <v>830000</v>
      </c>
      <c r="H37" s="778">
        <v>830000</v>
      </c>
      <c r="I37" s="7"/>
    </row>
    <row r="38" spans="1:9" s="598" customFormat="1" ht="30" customHeight="1">
      <c r="A38" s="6"/>
      <c r="B38" s="631" t="s">
        <v>275</v>
      </c>
      <c r="C38" s="768" t="s">
        <v>473</v>
      </c>
      <c r="D38" s="769" t="s">
        <v>473</v>
      </c>
      <c r="E38" s="632" t="s">
        <v>493</v>
      </c>
      <c r="F38" s="583" t="s">
        <v>487</v>
      </c>
      <c r="G38" s="778">
        <v>400000</v>
      </c>
      <c r="H38" s="778">
        <v>400000</v>
      </c>
      <c r="I38" s="7"/>
    </row>
    <row r="39" spans="1:9" s="598" customFormat="1" ht="30" customHeight="1">
      <c r="A39" s="6"/>
      <c r="B39" s="631" t="s">
        <v>275</v>
      </c>
      <c r="C39" s="768" t="s">
        <v>494</v>
      </c>
      <c r="D39" s="769" t="s">
        <v>474</v>
      </c>
      <c r="E39" s="632" t="s">
        <v>488</v>
      </c>
      <c r="F39" s="583" t="s">
        <v>487</v>
      </c>
      <c r="G39" s="778">
        <v>200000</v>
      </c>
      <c r="H39" s="778">
        <v>200000</v>
      </c>
      <c r="I39" s="7"/>
    </row>
    <row r="40" spans="1:9" s="598" customFormat="1" ht="30" customHeight="1">
      <c r="A40" s="6"/>
      <c r="B40" s="631" t="s">
        <v>275</v>
      </c>
      <c r="C40" s="768" t="s">
        <v>475</v>
      </c>
      <c r="D40" s="769" t="s">
        <v>475</v>
      </c>
      <c r="E40" s="632" t="s">
        <v>495</v>
      </c>
      <c r="F40" s="583" t="s">
        <v>487</v>
      </c>
      <c r="G40" s="778">
        <v>200000</v>
      </c>
      <c r="H40" s="778">
        <v>200000</v>
      </c>
      <c r="I40" s="7"/>
    </row>
    <row r="41" spans="1:9" s="598" customFormat="1" ht="30" customHeight="1">
      <c r="A41" s="6"/>
      <c r="B41" s="631" t="s">
        <v>275</v>
      </c>
      <c r="C41" s="768" t="s">
        <v>476</v>
      </c>
      <c r="D41" s="769" t="s">
        <v>476</v>
      </c>
      <c r="E41" s="632" t="s">
        <v>495</v>
      </c>
      <c r="F41" s="583" t="s">
        <v>487</v>
      </c>
      <c r="G41" s="778">
        <v>200000</v>
      </c>
      <c r="H41" s="778">
        <v>200000</v>
      </c>
      <c r="I41" s="7"/>
    </row>
    <row r="42" spans="1:9" s="598" customFormat="1" ht="30" customHeight="1">
      <c r="A42" s="6"/>
      <c r="B42" s="631" t="s">
        <v>275</v>
      </c>
      <c r="C42" s="768" t="s">
        <v>496</v>
      </c>
      <c r="D42" s="769" t="s">
        <v>469</v>
      </c>
      <c r="E42" s="632" t="s">
        <v>495</v>
      </c>
      <c r="F42" s="583" t="s">
        <v>487</v>
      </c>
      <c r="G42" s="778">
        <v>200000</v>
      </c>
      <c r="H42" s="778">
        <v>200000</v>
      </c>
      <c r="I42" s="7"/>
    </row>
    <row r="43" spans="1:9" s="598" customFormat="1" ht="30" customHeight="1">
      <c r="A43" s="6"/>
      <c r="B43" s="631" t="s">
        <v>275</v>
      </c>
      <c r="C43" s="768" t="s">
        <v>477</v>
      </c>
      <c r="D43" s="769" t="s">
        <v>477</v>
      </c>
      <c r="E43" s="632" t="s">
        <v>495</v>
      </c>
      <c r="F43" s="583" t="s">
        <v>487</v>
      </c>
      <c r="G43" s="778">
        <v>200000</v>
      </c>
      <c r="H43" s="778">
        <v>200000</v>
      </c>
      <c r="I43" s="7"/>
    </row>
    <row r="44" spans="1:9" s="598" customFormat="1" ht="30" customHeight="1">
      <c r="A44" s="6"/>
      <c r="B44" s="631" t="s">
        <v>275</v>
      </c>
      <c r="C44" s="768" t="s">
        <v>478</v>
      </c>
      <c r="D44" s="769" t="s">
        <v>478</v>
      </c>
      <c r="E44" s="632" t="s">
        <v>495</v>
      </c>
      <c r="F44" s="583" t="s">
        <v>487</v>
      </c>
      <c r="G44" s="778">
        <v>200000</v>
      </c>
      <c r="H44" s="778">
        <v>200000</v>
      </c>
      <c r="I44" s="7"/>
    </row>
    <row r="45" spans="1:9" s="598" customFormat="1" ht="30" customHeight="1">
      <c r="A45" s="6"/>
      <c r="B45" s="631" t="s">
        <v>275</v>
      </c>
      <c r="C45" s="768" t="s">
        <v>479</v>
      </c>
      <c r="D45" s="769" t="s">
        <v>479</v>
      </c>
      <c r="E45" s="632" t="s">
        <v>495</v>
      </c>
      <c r="F45" s="583" t="s">
        <v>487</v>
      </c>
      <c r="G45" s="778">
        <v>200000</v>
      </c>
      <c r="H45" s="778">
        <v>200000</v>
      </c>
      <c r="I45" s="7"/>
    </row>
    <row r="46" spans="1:9" s="598" customFormat="1" ht="30" customHeight="1">
      <c r="A46" s="6"/>
      <c r="B46" s="631" t="s">
        <v>275</v>
      </c>
      <c r="C46" s="768" t="s">
        <v>480</v>
      </c>
      <c r="D46" s="769" t="s">
        <v>480</v>
      </c>
      <c r="E46" s="632" t="s">
        <v>495</v>
      </c>
      <c r="F46" s="583" t="s">
        <v>487</v>
      </c>
      <c r="G46" s="778">
        <v>200000</v>
      </c>
      <c r="H46" s="778">
        <v>200000</v>
      </c>
      <c r="I46" s="7"/>
    </row>
    <row r="47" spans="1:9" s="598" customFormat="1" ht="30" customHeight="1">
      <c r="A47" s="6"/>
      <c r="B47" s="631" t="s">
        <v>275</v>
      </c>
      <c r="C47" s="768" t="s">
        <v>497</v>
      </c>
      <c r="D47" s="769" t="s">
        <v>481</v>
      </c>
      <c r="E47" s="632" t="s">
        <v>498</v>
      </c>
      <c r="F47" s="583" t="s">
        <v>487</v>
      </c>
      <c r="G47" s="778">
        <v>200000</v>
      </c>
      <c r="H47" s="778">
        <v>200000</v>
      </c>
      <c r="I47" s="7"/>
    </row>
    <row r="48" spans="1:9" s="598" customFormat="1" ht="30" customHeight="1">
      <c r="A48" s="6"/>
      <c r="B48" s="631" t="s">
        <v>275</v>
      </c>
      <c r="C48" s="768" t="s">
        <v>482</v>
      </c>
      <c r="D48" s="769" t="s">
        <v>482</v>
      </c>
      <c r="E48" s="632" t="s">
        <v>499</v>
      </c>
      <c r="F48" s="583" t="s">
        <v>487</v>
      </c>
      <c r="G48" s="778">
        <v>200000</v>
      </c>
      <c r="H48" s="778">
        <v>200000</v>
      </c>
      <c r="I48" s="7"/>
    </row>
    <row r="49" spans="1:9" s="598" customFormat="1" ht="30" customHeight="1">
      <c r="A49" s="6"/>
      <c r="B49" s="631" t="s">
        <v>275</v>
      </c>
      <c r="C49" s="768" t="s">
        <v>483</v>
      </c>
      <c r="D49" s="769" t="s">
        <v>483</v>
      </c>
      <c r="E49" s="632" t="s">
        <v>495</v>
      </c>
      <c r="F49" s="583" t="s">
        <v>487</v>
      </c>
      <c r="G49" s="778">
        <v>200000</v>
      </c>
      <c r="H49" s="778">
        <v>200000</v>
      </c>
      <c r="I49" s="7"/>
    </row>
    <row r="50" spans="1:9" s="598" customFormat="1" ht="30" customHeight="1">
      <c r="A50" s="6"/>
      <c r="B50" s="631" t="s">
        <v>275</v>
      </c>
      <c r="C50" s="768" t="s">
        <v>484</v>
      </c>
      <c r="D50" s="769" t="s">
        <v>484</v>
      </c>
      <c r="E50" s="632" t="s">
        <v>495</v>
      </c>
      <c r="F50" s="583" t="s">
        <v>487</v>
      </c>
      <c r="G50" s="778">
        <v>200000</v>
      </c>
      <c r="H50" s="778">
        <v>200000</v>
      </c>
      <c r="I50" s="7"/>
    </row>
    <row r="51" spans="1:9" ht="30" customHeight="1">
      <c r="A51" s="6"/>
      <c r="B51" s="631" t="s">
        <v>275</v>
      </c>
      <c r="C51" s="768" t="s">
        <v>500</v>
      </c>
      <c r="D51" s="769" t="s">
        <v>485</v>
      </c>
      <c r="E51" s="632" t="s">
        <v>495</v>
      </c>
      <c r="F51" s="583" t="s">
        <v>487</v>
      </c>
      <c r="G51" s="778">
        <v>200000</v>
      </c>
      <c r="H51" s="778">
        <v>200000</v>
      </c>
      <c r="I51" s="7"/>
    </row>
    <row r="52" spans="1:9" ht="30" customHeight="1">
      <c r="A52" s="6"/>
      <c r="B52" s="631" t="s">
        <v>275</v>
      </c>
      <c r="C52" s="768" t="s">
        <v>486</v>
      </c>
      <c r="D52" s="769" t="s">
        <v>486</v>
      </c>
      <c r="E52" s="632" t="s">
        <v>501</v>
      </c>
      <c r="F52" s="583" t="s">
        <v>487</v>
      </c>
      <c r="G52" s="778">
        <v>120000</v>
      </c>
      <c r="H52" s="778">
        <v>120000</v>
      </c>
      <c r="I52" s="7"/>
    </row>
    <row r="53" spans="1:9" ht="18" customHeight="1">
      <c r="A53" s="6"/>
      <c r="B53" s="370"/>
      <c r="C53" s="775"/>
      <c r="D53" s="776"/>
      <c r="E53" s="520"/>
      <c r="F53" s="395"/>
      <c r="G53" s="777"/>
      <c r="H53" s="777"/>
      <c r="I53" s="7"/>
    </row>
    <row r="54" spans="1:9">
      <c r="A54" s="6"/>
      <c r="B54" s="370"/>
      <c r="C54" s="770"/>
      <c r="D54" s="770"/>
      <c r="E54" s="480"/>
      <c r="F54" s="361" t="s">
        <v>240</v>
      </c>
      <c r="G54" s="747">
        <f>SUM(G28:G53)</f>
        <v>9180000</v>
      </c>
      <c r="H54" s="747"/>
      <c r="I54" s="7"/>
    </row>
    <row r="55" spans="1:9">
      <c r="A55" s="6"/>
      <c r="B55" s="15" t="s">
        <v>31</v>
      </c>
      <c r="C55" s="26"/>
      <c r="D55" s="26"/>
      <c r="E55" s="26"/>
      <c r="F55" s="26"/>
      <c r="G55" s="26"/>
      <c r="H55" s="27"/>
      <c r="I55" s="7"/>
    </row>
    <row r="56" spans="1:9">
      <c r="A56" s="6"/>
      <c r="B56" s="28" t="s">
        <v>244</v>
      </c>
      <c r="C56" s="26"/>
      <c r="D56" s="26"/>
      <c r="E56" s="26"/>
      <c r="F56" s="26"/>
      <c r="G56" s="26"/>
      <c r="H56" s="27"/>
      <c r="I56" s="7"/>
    </row>
    <row r="57" spans="1:9">
      <c r="A57" s="6"/>
      <c r="B57" s="15" t="s">
        <v>263</v>
      </c>
      <c r="C57" s="28"/>
      <c r="D57" s="397"/>
      <c r="E57" s="398"/>
      <c r="F57" s="398"/>
      <c r="G57" s="398"/>
      <c r="H57" s="399"/>
      <c r="I57" s="7"/>
    </row>
    <row r="58" spans="1:9">
      <c r="A58" s="6"/>
      <c r="B58" s="28" t="s">
        <v>130</v>
      </c>
      <c r="C58" s="403" t="s">
        <v>130</v>
      </c>
      <c r="D58" s="403"/>
      <c r="E58" s="402"/>
      <c r="F58" s="397"/>
      <c r="G58" s="771"/>
      <c r="H58" s="771"/>
      <c r="I58" s="7"/>
    </row>
    <row r="59" spans="1:9">
      <c r="A59" s="6"/>
      <c r="B59" s="28"/>
      <c r="C59" s="401"/>
      <c r="D59" s="401"/>
      <c r="E59" s="400"/>
      <c r="F59" s="400"/>
      <c r="G59" s="400"/>
      <c r="H59" s="400"/>
      <c r="I59" s="7"/>
    </row>
    <row r="60" spans="1:9">
      <c r="A60" s="6"/>
      <c r="B60" s="28"/>
      <c r="C60" s="401"/>
      <c r="D60" s="401"/>
      <c r="E60" s="404"/>
      <c r="F60" s="405"/>
      <c r="G60" s="772"/>
      <c r="H60" s="772"/>
      <c r="I60" s="7"/>
    </row>
    <row r="61" spans="1:9" ht="15.75" thickBot="1">
      <c r="A61" s="15"/>
      <c r="B61" s="15"/>
      <c r="C61" s="15"/>
      <c r="D61" s="15"/>
      <c r="E61" s="15"/>
      <c r="F61" s="15"/>
      <c r="G61" s="15"/>
      <c r="H61" s="15"/>
      <c r="I61" s="7"/>
    </row>
    <row r="62" spans="1:9">
      <c r="A62" s="2"/>
      <c r="B62" s="34" t="s">
        <v>32</v>
      </c>
      <c r="C62" s="4"/>
      <c r="D62" s="4"/>
      <c r="E62" s="4"/>
      <c r="F62" s="4"/>
      <c r="G62" s="4"/>
      <c r="H62" s="5"/>
      <c r="I62" s="35"/>
    </row>
    <row r="63" spans="1:9" ht="15.75" thickBot="1">
      <c r="A63" s="36"/>
      <c r="B63" s="37"/>
      <c r="C63" s="37"/>
      <c r="D63" s="37"/>
      <c r="E63" s="37"/>
      <c r="F63" s="37"/>
      <c r="G63" s="37"/>
      <c r="H63" s="35"/>
      <c r="I63" s="35"/>
    </row>
    <row r="64" spans="1:9">
      <c r="A64" s="38"/>
      <c r="B64" s="698" t="s">
        <v>23</v>
      </c>
      <c r="C64" s="700"/>
      <c r="D64" s="773" t="s">
        <v>24</v>
      </c>
      <c r="E64" s="773" t="s">
        <v>25</v>
      </c>
      <c r="F64" s="721" t="s">
        <v>26</v>
      </c>
      <c r="G64" s="722"/>
      <c r="H64" s="723"/>
      <c r="I64" s="13"/>
    </row>
    <row r="65" spans="1:9">
      <c r="A65" s="38"/>
      <c r="B65" s="135" t="s">
        <v>27</v>
      </c>
      <c r="C65" s="237" t="s">
        <v>28</v>
      </c>
      <c r="D65" s="774"/>
      <c r="E65" s="774"/>
      <c r="F65" s="39" t="s">
        <v>33</v>
      </c>
      <c r="G65" s="39" t="s">
        <v>34</v>
      </c>
      <c r="H65" s="40" t="s">
        <v>35</v>
      </c>
      <c r="I65" s="13"/>
    </row>
    <row r="66" spans="1:9">
      <c r="A66" s="36"/>
      <c r="B66" s="42" t="s">
        <v>504</v>
      </c>
      <c r="C66" s="600" t="s">
        <v>502</v>
      </c>
      <c r="D66" s="43" t="s">
        <v>298</v>
      </c>
      <c r="E66" s="50" t="s">
        <v>407</v>
      </c>
      <c r="F66" s="183">
        <v>100000</v>
      </c>
      <c r="G66" s="394"/>
      <c r="H66" s="183"/>
      <c r="I66" s="7"/>
    </row>
    <row r="67" spans="1:9">
      <c r="A67" s="36"/>
      <c r="B67" s="42" t="s">
        <v>504</v>
      </c>
      <c r="C67" s="600" t="s">
        <v>503</v>
      </c>
      <c r="D67" s="43" t="s">
        <v>298</v>
      </c>
      <c r="E67" s="50" t="s">
        <v>505</v>
      </c>
      <c r="F67" s="183">
        <v>100000</v>
      </c>
      <c r="G67" s="394"/>
      <c r="H67" s="183"/>
      <c r="I67" s="7"/>
    </row>
    <row r="68" spans="1:9" ht="15.75" thickBot="1">
      <c r="A68" s="36"/>
      <c r="B68" s="42"/>
      <c r="C68" s="42"/>
      <c r="D68" s="43"/>
      <c r="E68" s="199" t="s">
        <v>240</v>
      </c>
      <c r="F68" s="186">
        <f>SUM(F66:F67)</f>
        <v>200000</v>
      </c>
      <c r="G68" s="394"/>
      <c r="H68" s="183"/>
      <c r="I68" s="7"/>
    </row>
    <row r="69" spans="1:9">
      <c r="A69" s="36"/>
      <c r="B69" s="127" t="s">
        <v>29</v>
      </c>
      <c r="C69" s="128"/>
      <c r="D69" s="129"/>
      <c r="E69" s="130"/>
      <c r="F69" s="130"/>
      <c r="G69" s="131"/>
      <c r="H69" s="5"/>
      <c r="I69" s="7"/>
    </row>
    <row r="70" spans="1:9">
      <c r="A70" s="36"/>
      <c r="B70" s="714" t="s">
        <v>112</v>
      </c>
      <c r="C70" s="715"/>
      <c r="D70" s="715"/>
      <c r="E70" s="715"/>
      <c r="F70" s="715"/>
      <c r="G70" s="715"/>
      <c r="H70" s="716"/>
      <c r="I70" s="35"/>
    </row>
    <row r="71" spans="1:9">
      <c r="A71" s="36"/>
      <c r="B71" s="474" t="s">
        <v>113</v>
      </c>
      <c r="C71" s="475"/>
      <c r="D71" s="475"/>
      <c r="E71" s="475"/>
      <c r="F71" s="475"/>
      <c r="G71" s="475"/>
      <c r="H71" s="476"/>
      <c r="I71" s="35"/>
    </row>
    <row r="72" spans="1:9" ht="15.75" thickBot="1">
      <c r="A72" s="58"/>
      <c r="B72" s="119" t="s">
        <v>114</v>
      </c>
      <c r="C72" s="59"/>
      <c r="D72" s="60"/>
      <c r="E72" s="61"/>
      <c r="F72" s="61"/>
      <c r="G72" s="61"/>
      <c r="H72" s="62"/>
      <c r="I72" s="35"/>
    </row>
    <row r="73" spans="1:9" ht="15.75" thickBot="1">
      <c r="A73" s="37"/>
      <c r="B73" s="64"/>
      <c r="C73" s="64"/>
      <c r="D73" s="65"/>
      <c r="E73" s="66"/>
      <c r="F73" s="66"/>
      <c r="G73" s="66"/>
      <c r="H73" s="66"/>
      <c r="I73" s="35"/>
    </row>
    <row r="74" spans="1:9">
      <c r="A74" s="2"/>
      <c r="B74" s="34" t="s">
        <v>36</v>
      </c>
      <c r="C74" s="4"/>
      <c r="D74" s="4"/>
      <c r="E74" s="4"/>
      <c r="F74" s="4"/>
      <c r="G74" s="4"/>
      <c r="H74" s="5"/>
      <c r="I74" s="35"/>
    </row>
    <row r="75" spans="1:9" ht="15.75" thickBot="1">
      <c r="A75" s="36"/>
      <c r="B75" s="37"/>
      <c r="C75" s="37"/>
      <c r="D75" s="37"/>
      <c r="E75" s="37"/>
      <c r="F75" s="37"/>
      <c r="G75" s="37"/>
      <c r="H75" s="35"/>
      <c r="I75" s="35"/>
    </row>
    <row r="76" spans="1:9">
      <c r="A76" s="38"/>
      <c r="B76" s="717" t="s">
        <v>23</v>
      </c>
      <c r="C76" s="718"/>
      <c r="D76" s="701" t="s">
        <v>24</v>
      </c>
      <c r="E76" s="701" t="s">
        <v>25</v>
      </c>
      <c r="F76" s="701" t="s">
        <v>26</v>
      </c>
      <c r="G76" s="701"/>
      <c r="H76" s="719"/>
      <c r="I76" s="13"/>
    </row>
    <row r="77" spans="1:9" ht="15.75" thickBot="1">
      <c r="A77" s="38"/>
      <c r="B77" s="135" t="s">
        <v>27</v>
      </c>
      <c r="C77" s="237" t="s">
        <v>28</v>
      </c>
      <c r="D77" s="702"/>
      <c r="E77" s="702"/>
      <c r="F77" s="39" t="s">
        <v>33</v>
      </c>
      <c r="G77" s="39" t="s">
        <v>34</v>
      </c>
      <c r="H77" s="40" t="s">
        <v>35</v>
      </c>
      <c r="I77" s="13"/>
    </row>
    <row r="78" spans="1:9">
      <c r="A78" s="36"/>
      <c r="B78" s="328"/>
      <c r="C78" s="329"/>
      <c r="D78" s="330"/>
      <c r="E78" s="326"/>
      <c r="F78" s="331"/>
      <c r="G78" s="67"/>
      <c r="H78" s="46"/>
      <c r="I78" s="7"/>
    </row>
    <row r="79" spans="1:9">
      <c r="A79" s="36"/>
      <c r="B79" s="328"/>
      <c r="C79" s="389"/>
      <c r="D79" s="65"/>
      <c r="E79" s="390"/>
      <c r="F79" s="391"/>
      <c r="G79" s="69"/>
      <c r="H79" s="52"/>
      <c r="I79" s="7"/>
    </row>
    <row r="80" spans="1:9">
      <c r="A80" s="36"/>
      <c r="B80" s="328"/>
      <c r="C80" s="352"/>
      <c r="D80" s="353"/>
      <c r="E80" s="340"/>
      <c r="F80" s="354"/>
      <c r="G80" s="69"/>
      <c r="H80" s="52"/>
      <c r="I80" s="7"/>
    </row>
    <row r="81" spans="1:9" ht="15.75" thickBot="1">
      <c r="A81" s="36"/>
      <c r="B81" s="355"/>
      <c r="C81" s="356"/>
      <c r="D81" s="357"/>
      <c r="E81" s="359" t="s">
        <v>240</v>
      </c>
      <c r="F81" s="358">
        <f>SUM(F78:F80)</f>
        <v>0</v>
      </c>
      <c r="G81" s="71"/>
      <c r="H81" s="57"/>
      <c r="I81" s="7"/>
    </row>
    <row r="82" spans="1:9">
      <c r="A82" s="36"/>
      <c r="B82" s="15" t="s">
        <v>29</v>
      </c>
      <c r="C82" s="64"/>
      <c r="D82" s="65"/>
      <c r="E82" s="66"/>
      <c r="F82" s="66"/>
      <c r="G82" s="66"/>
      <c r="H82" s="72"/>
      <c r="I82" s="35"/>
    </row>
    <row r="83" spans="1:9">
      <c r="A83" s="36"/>
      <c r="B83" s="720" t="s">
        <v>117</v>
      </c>
      <c r="C83" s="720"/>
      <c r="D83" s="720"/>
      <c r="E83" s="720"/>
      <c r="F83" s="720"/>
      <c r="G83" s="720"/>
      <c r="H83" s="126"/>
      <c r="I83" s="35"/>
    </row>
    <row r="84" spans="1:9" ht="15.75" thickBot="1">
      <c r="A84" s="36"/>
      <c r="B84" s="59" t="s">
        <v>118</v>
      </c>
      <c r="C84" s="134"/>
      <c r="D84" s="134"/>
      <c r="E84" s="134"/>
      <c r="F84" s="134"/>
      <c r="G84" s="134"/>
      <c r="H84" s="133"/>
      <c r="I84" s="35"/>
    </row>
    <row r="85" spans="1:9" ht="15.75" thickBot="1">
      <c r="A85" s="73"/>
      <c r="B85" s="73"/>
      <c r="C85" s="73"/>
      <c r="D85" s="73"/>
      <c r="E85" s="73"/>
      <c r="F85" s="73"/>
      <c r="G85" s="73"/>
      <c r="H85" s="73"/>
      <c r="I85" s="35"/>
    </row>
    <row r="86" spans="1:9" ht="38.25">
      <c r="A86" s="75"/>
      <c r="B86" s="76" t="s">
        <v>37</v>
      </c>
      <c r="C86" s="77"/>
      <c r="D86" s="77"/>
      <c r="E86" s="78"/>
      <c r="F86" s="467" t="s">
        <v>38</v>
      </c>
      <c r="G86" s="467" t="s">
        <v>39</v>
      </c>
      <c r="H86" s="79" t="s">
        <v>40</v>
      </c>
      <c r="I86" s="80"/>
    </row>
    <row r="87" spans="1:9">
      <c r="A87" s="74"/>
      <c r="B87" s="81" t="s">
        <v>41</v>
      </c>
      <c r="C87" s="82"/>
      <c r="D87" s="82"/>
      <c r="E87" s="82"/>
      <c r="F87" s="183"/>
      <c r="G87" s="183"/>
      <c r="H87" s="183"/>
      <c r="I87" s="80"/>
    </row>
    <row r="88" spans="1:9">
      <c r="A88" s="74"/>
      <c r="B88" s="81" t="s">
        <v>42</v>
      </c>
      <c r="C88" s="82"/>
      <c r="D88" s="82"/>
      <c r="E88" s="82"/>
      <c r="F88" s="183"/>
      <c r="G88" s="183"/>
      <c r="H88" s="183"/>
      <c r="I88" s="80"/>
    </row>
    <row r="89" spans="1:9">
      <c r="A89" s="74"/>
      <c r="B89" s="84" t="s">
        <v>43</v>
      </c>
      <c r="C89" s="85"/>
      <c r="D89" s="85"/>
      <c r="E89" s="85"/>
      <c r="F89" s="183"/>
      <c r="G89" s="183">
        <v>969498.07</v>
      </c>
      <c r="H89" s="183">
        <v>969498.07</v>
      </c>
      <c r="I89" s="80"/>
    </row>
    <row r="90" spans="1:9">
      <c r="A90" s="74"/>
      <c r="B90" s="81" t="s">
        <v>44</v>
      </c>
      <c r="C90" s="82"/>
      <c r="D90" s="82"/>
      <c r="E90" s="82"/>
      <c r="F90" s="183"/>
      <c r="G90" s="183">
        <v>1454080.46</v>
      </c>
      <c r="H90" s="183">
        <v>1454080.46</v>
      </c>
      <c r="I90" s="80"/>
    </row>
    <row r="91" spans="1:9">
      <c r="A91" s="74"/>
      <c r="B91" s="81" t="s">
        <v>45</v>
      </c>
      <c r="C91" s="82"/>
      <c r="D91" s="82"/>
      <c r="E91" s="82"/>
      <c r="F91" s="183"/>
      <c r="G91" s="183"/>
      <c r="H91" s="183"/>
      <c r="I91" s="80"/>
    </row>
    <row r="92" spans="1:9">
      <c r="A92" s="74"/>
      <c r="B92" s="84" t="s">
        <v>46</v>
      </c>
      <c r="C92" s="85"/>
      <c r="D92" s="85"/>
      <c r="E92" s="85"/>
      <c r="F92" s="183"/>
      <c r="G92" s="183"/>
      <c r="H92" s="183"/>
      <c r="I92" s="80"/>
    </row>
    <row r="93" spans="1:9">
      <c r="A93" s="74"/>
      <c r="B93" s="84" t="s">
        <v>47</v>
      </c>
      <c r="C93" s="85"/>
      <c r="D93" s="85"/>
      <c r="E93" s="85"/>
      <c r="F93" s="183"/>
      <c r="G93" s="183"/>
      <c r="H93" s="183"/>
      <c r="I93" s="80"/>
    </row>
    <row r="94" spans="1:9">
      <c r="A94" s="74"/>
      <c r="B94" s="84" t="s">
        <v>48</v>
      </c>
      <c r="C94" s="85"/>
      <c r="D94" s="85"/>
      <c r="E94" s="85"/>
      <c r="F94" s="183"/>
      <c r="G94" s="183">
        <v>909175.22</v>
      </c>
      <c r="H94" s="183">
        <v>909175.22</v>
      </c>
      <c r="I94" s="80"/>
    </row>
    <row r="95" spans="1:9">
      <c r="A95" s="74"/>
      <c r="B95" s="84" t="s">
        <v>49</v>
      </c>
      <c r="C95" s="85"/>
      <c r="D95" s="85"/>
      <c r="E95" s="85"/>
      <c r="F95" s="183"/>
      <c r="G95" s="183"/>
      <c r="H95" s="183"/>
      <c r="I95" s="80"/>
    </row>
    <row r="96" spans="1:9">
      <c r="A96" s="74"/>
      <c r="B96" s="84" t="s">
        <v>50</v>
      </c>
      <c r="C96" s="85"/>
      <c r="D96" s="85"/>
      <c r="E96" s="85"/>
      <c r="F96" s="185"/>
      <c r="G96" s="183"/>
      <c r="H96" s="183"/>
      <c r="I96" s="80"/>
    </row>
    <row r="97" spans="1:9">
      <c r="A97" s="74"/>
      <c r="B97" s="86" t="s">
        <v>2</v>
      </c>
      <c r="C97" s="14"/>
      <c r="D97" s="14"/>
      <c r="E97" s="14"/>
      <c r="F97" s="186"/>
      <c r="G97" s="186">
        <f>SUM(G87:G96)</f>
        <v>3332753.75</v>
      </c>
      <c r="H97" s="186">
        <f>SUM(H87:H96)</f>
        <v>3332753.75</v>
      </c>
      <c r="I97" s="80"/>
    </row>
    <row r="98" spans="1:9" ht="15.75" thickBot="1">
      <c r="A98" s="87"/>
      <c r="B98" s="88" t="s">
        <v>51</v>
      </c>
      <c r="C98" s="89"/>
      <c r="D98" s="89"/>
      <c r="E98" s="89"/>
      <c r="F98" s="90"/>
      <c r="G98" s="90"/>
      <c r="H98" s="91"/>
      <c r="I98" s="80"/>
    </row>
    <row r="99" spans="1:9" ht="15.75" thickBot="1">
      <c r="A99" s="15"/>
      <c r="B99" s="15"/>
      <c r="C99" s="15"/>
      <c r="D99" s="15"/>
      <c r="E99" s="15"/>
      <c r="F99" s="15"/>
      <c r="G99" s="15"/>
      <c r="H99" s="15"/>
      <c r="I99" s="7"/>
    </row>
    <row r="100" spans="1:9">
      <c r="A100" s="92"/>
      <c r="B100" s="34" t="s">
        <v>52</v>
      </c>
      <c r="C100" s="93"/>
      <c r="D100" s="93"/>
      <c r="E100" s="34"/>
      <c r="F100" s="34"/>
      <c r="G100" s="34"/>
      <c r="H100" s="94"/>
      <c r="I100" s="95"/>
    </row>
    <row r="101" spans="1:9">
      <c r="A101" s="96"/>
      <c r="B101" s="97"/>
      <c r="C101" s="475"/>
      <c r="D101" s="475"/>
      <c r="E101" s="475"/>
      <c r="F101" s="475"/>
      <c r="G101" s="475"/>
      <c r="H101" s="472" t="s">
        <v>26</v>
      </c>
      <c r="I101" s="98"/>
    </row>
    <row r="102" spans="1:9">
      <c r="A102" s="96"/>
      <c r="B102" s="99" t="s">
        <v>53</v>
      </c>
      <c r="C102" s="100"/>
      <c r="D102" s="100"/>
      <c r="E102" s="100"/>
      <c r="F102" s="100"/>
      <c r="G102" s="101"/>
      <c r="H102" s="310">
        <v>352261.25</v>
      </c>
      <c r="I102" s="98"/>
    </row>
    <row r="103" spans="1:9">
      <c r="A103" s="96"/>
      <c r="B103" s="102" t="s">
        <v>54</v>
      </c>
      <c r="C103" s="100"/>
      <c r="D103" s="100"/>
      <c r="E103" s="100"/>
      <c r="F103" s="100"/>
      <c r="G103" s="100"/>
      <c r="H103" s="83"/>
      <c r="I103" s="98"/>
    </row>
    <row r="104" spans="1:9">
      <c r="A104" s="96"/>
      <c r="B104" s="103" t="s">
        <v>2</v>
      </c>
      <c r="C104" s="100"/>
      <c r="D104" s="100"/>
      <c r="E104" s="100"/>
      <c r="F104" s="100"/>
      <c r="G104" s="100"/>
      <c r="H104" s="325">
        <f>H102</f>
        <v>352261.25</v>
      </c>
      <c r="I104" s="98"/>
    </row>
    <row r="105" spans="1:9" ht="15.75" thickBot="1">
      <c r="A105" s="104"/>
      <c r="B105" s="88" t="s">
        <v>238</v>
      </c>
      <c r="C105" s="88"/>
      <c r="D105" s="105"/>
      <c r="E105" s="105"/>
      <c r="F105" s="90"/>
      <c r="G105" s="90"/>
      <c r="H105" s="106"/>
      <c r="I105" s="98"/>
    </row>
    <row r="106" spans="1:9" ht="15.75" thickBot="1">
      <c r="A106" s="37"/>
      <c r="B106" s="37"/>
      <c r="C106" s="37"/>
      <c r="D106" s="37"/>
      <c r="E106" s="37"/>
      <c r="F106" s="37"/>
      <c r="G106" s="37"/>
      <c r="H106" s="37"/>
      <c r="I106" s="35"/>
    </row>
    <row r="107" spans="1:9">
      <c r="A107" s="2"/>
      <c r="B107" s="17" t="s">
        <v>55</v>
      </c>
      <c r="C107" s="4"/>
      <c r="D107" s="4"/>
      <c r="E107" s="4"/>
      <c r="F107" s="721" t="s">
        <v>26</v>
      </c>
      <c r="G107" s="722"/>
      <c r="H107" s="723"/>
      <c r="I107" s="35"/>
    </row>
    <row r="108" spans="1:9">
      <c r="A108" s="36"/>
      <c r="B108" s="485" t="s">
        <v>56</v>
      </c>
      <c r="C108" s="107"/>
      <c r="D108" s="485"/>
      <c r="E108" s="108" t="s">
        <v>57</v>
      </c>
      <c r="F108" s="39" t="s">
        <v>33</v>
      </c>
      <c r="G108" s="39" t="s">
        <v>34</v>
      </c>
      <c r="H108" s="40" t="s">
        <v>35</v>
      </c>
      <c r="I108" s="35"/>
    </row>
    <row r="109" spans="1:9">
      <c r="A109" s="109"/>
      <c r="B109" s="110" t="s">
        <v>58</v>
      </c>
      <c r="C109" s="485"/>
      <c r="D109" s="110"/>
      <c r="E109" s="191">
        <v>1</v>
      </c>
      <c r="F109" s="183">
        <v>266000</v>
      </c>
      <c r="G109" s="188"/>
      <c r="H109" s="189"/>
      <c r="I109" s="111"/>
    </row>
    <row r="110" spans="1:9">
      <c r="A110" s="96"/>
      <c r="B110" s="110" t="s">
        <v>59</v>
      </c>
      <c r="C110" s="110"/>
      <c r="D110" s="110"/>
      <c r="E110" s="191">
        <v>25</v>
      </c>
      <c r="F110" s="183">
        <v>9180000</v>
      </c>
      <c r="G110" s="190"/>
      <c r="H110" s="192"/>
      <c r="I110" s="98"/>
    </row>
    <row r="111" spans="1:9">
      <c r="A111" s="96"/>
      <c r="B111" s="110" t="s">
        <v>60</v>
      </c>
      <c r="C111" s="110"/>
      <c r="D111" s="110"/>
      <c r="E111" s="191">
        <v>2</v>
      </c>
      <c r="F111" s="183">
        <v>200000</v>
      </c>
      <c r="G111" s="191"/>
      <c r="H111" s="184"/>
      <c r="I111" s="98"/>
    </row>
    <row r="112" spans="1:9">
      <c r="A112" s="96"/>
      <c r="B112" s="110" t="s">
        <v>61</v>
      </c>
      <c r="C112" s="110"/>
      <c r="D112" s="110"/>
      <c r="E112" s="191"/>
      <c r="F112" s="183"/>
      <c r="G112" s="191"/>
      <c r="H112" s="184"/>
      <c r="I112" s="98"/>
    </row>
    <row r="113" spans="1:9">
      <c r="A113" s="96"/>
      <c r="B113" s="112" t="s">
        <v>62</v>
      </c>
      <c r="C113" s="110"/>
      <c r="D113" s="110"/>
      <c r="E113" s="190"/>
      <c r="F113" s="183">
        <v>352261.25</v>
      </c>
      <c r="G113" s="190"/>
      <c r="H113" s="192"/>
      <c r="I113" s="98"/>
    </row>
    <row r="114" spans="1:9">
      <c r="A114" s="96"/>
      <c r="B114" s="112" t="s">
        <v>63</v>
      </c>
      <c r="C114" s="110"/>
      <c r="D114" s="110"/>
      <c r="E114" s="190"/>
      <c r="F114" s="190"/>
      <c r="G114" s="183"/>
      <c r="H114" s="186">
        <v>3332753.75</v>
      </c>
      <c r="I114" s="98"/>
    </row>
    <row r="115" spans="1:9">
      <c r="A115" s="96"/>
      <c r="B115" s="112" t="s">
        <v>64</v>
      </c>
      <c r="C115" s="110"/>
      <c r="D115" s="110"/>
      <c r="E115" s="191"/>
      <c r="F115" s="190"/>
      <c r="G115" s="190"/>
      <c r="H115" s="184"/>
      <c r="I115" s="98"/>
    </row>
    <row r="116" spans="1:9">
      <c r="A116" s="96"/>
      <c r="B116" s="113" t="s">
        <v>65</v>
      </c>
      <c r="C116" s="110"/>
      <c r="D116" s="113"/>
      <c r="E116" s="195">
        <f>SUM(E109:E115)</f>
        <v>28</v>
      </c>
      <c r="F116" s="186">
        <f>SUM(F109:F115)</f>
        <v>9998261.25</v>
      </c>
      <c r="G116" s="186"/>
      <c r="H116" s="186">
        <f>H114</f>
        <v>3332753.75</v>
      </c>
      <c r="I116" s="98"/>
    </row>
    <row r="117" spans="1:9" ht="15.75" thickBot="1">
      <c r="A117" s="104"/>
      <c r="B117" s="114" t="s">
        <v>66</v>
      </c>
      <c r="C117" s="115"/>
      <c r="D117" s="114"/>
      <c r="E117" s="197" t="s">
        <v>130</v>
      </c>
      <c r="F117" s="709">
        <f>F116+H116</f>
        <v>13331015</v>
      </c>
      <c r="G117" s="710"/>
      <c r="H117" s="711"/>
      <c r="I117" s="98"/>
    </row>
    <row r="118" spans="1:9" ht="15.75" thickBot="1">
      <c r="A118" s="30"/>
      <c r="B118" s="30"/>
      <c r="C118" s="30"/>
      <c r="D118" s="30"/>
      <c r="E118" s="32" t="s">
        <v>130</v>
      </c>
      <c r="F118" s="351" t="s">
        <v>130</v>
      </c>
      <c r="G118" s="32"/>
      <c r="H118" s="32"/>
      <c r="I118" s="31"/>
    </row>
  </sheetData>
  <mergeCells count="84">
    <mergeCell ref="A2:H4"/>
    <mergeCell ref="F7:G7"/>
    <mergeCell ref="F8:G8"/>
    <mergeCell ref="F9:G9"/>
    <mergeCell ref="F10:G10"/>
    <mergeCell ref="B13:C13"/>
    <mergeCell ref="D13:D14"/>
    <mergeCell ref="E13:E14"/>
    <mergeCell ref="F13:F14"/>
    <mergeCell ref="G13:G14"/>
    <mergeCell ref="B26:D26"/>
    <mergeCell ref="E26:E27"/>
    <mergeCell ref="F26:F27"/>
    <mergeCell ref="G26:H27"/>
    <mergeCell ref="C27:D27"/>
    <mergeCell ref="G36:H36"/>
    <mergeCell ref="G37:H37"/>
    <mergeCell ref="G49:H49"/>
    <mergeCell ref="G50:H50"/>
    <mergeCell ref="H13:H14"/>
    <mergeCell ref="G38:H38"/>
    <mergeCell ref="G39:H39"/>
    <mergeCell ref="G40:H40"/>
    <mergeCell ref="G41:H41"/>
    <mergeCell ref="G42:H42"/>
    <mergeCell ref="G48:H48"/>
    <mergeCell ref="G43:H43"/>
    <mergeCell ref="G44:H44"/>
    <mergeCell ref="G45:H45"/>
    <mergeCell ref="G46:H46"/>
    <mergeCell ref="G47:H47"/>
    <mergeCell ref="C53:D53"/>
    <mergeCell ref="G53:H53"/>
    <mergeCell ref="C52:D52"/>
    <mergeCell ref="G52:H52"/>
    <mergeCell ref="C28:D28"/>
    <mergeCell ref="G28:H28"/>
    <mergeCell ref="C29:D29"/>
    <mergeCell ref="G29:H29"/>
    <mergeCell ref="C51:D51"/>
    <mergeCell ref="G51:H51"/>
    <mergeCell ref="G30:H30"/>
    <mergeCell ref="G31:H31"/>
    <mergeCell ref="G32:H32"/>
    <mergeCell ref="G33:H33"/>
    <mergeCell ref="G34:H34"/>
    <mergeCell ref="G35:H35"/>
    <mergeCell ref="B70:H70"/>
    <mergeCell ref="C54:D54"/>
    <mergeCell ref="G54:H54"/>
    <mergeCell ref="G58:H58"/>
    <mergeCell ref="G60:H60"/>
    <mergeCell ref="B64:C64"/>
    <mergeCell ref="D64:D65"/>
    <mergeCell ref="E64:E65"/>
    <mergeCell ref="F64:H64"/>
    <mergeCell ref="F117:H117"/>
    <mergeCell ref="B76:C76"/>
    <mergeCell ref="D76:D77"/>
    <mergeCell ref="E76:E77"/>
    <mergeCell ref="F76:H76"/>
    <mergeCell ref="B83:G83"/>
    <mergeCell ref="F107:H107"/>
    <mergeCell ref="C30:D30"/>
    <mergeCell ref="C31:D31"/>
    <mergeCell ref="C32:D32"/>
    <mergeCell ref="C33:D33"/>
    <mergeCell ref="C34:D34"/>
    <mergeCell ref="C35:D35"/>
    <mergeCell ref="C36:D36"/>
    <mergeCell ref="C37:D37"/>
    <mergeCell ref="C49:D49"/>
    <mergeCell ref="C50:D50"/>
    <mergeCell ref="C38:D38"/>
    <mergeCell ref="C39:D39"/>
    <mergeCell ref="C40:D40"/>
    <mergeCell ref="C41:D41"/>
    <mergeCell ref="C42:D42"/>
    <mergeCell ref="C43:D43"/>
    <mergeCell ref="C44:D44"/>
    <mergeCell ref="C45:D45"/>
    <mergeCell ref="C46:D46"/>
    <mergeCell ref="C47:D47"/>
    <mergeCell ref="C48:D48"/>
  </mergeCells>
  <pageMargins left="0.11811023622047245" right="0.11811023622047245" top="0.35433070866141736" bottom="0.15748031496062992"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3"/>
  <sheetViews>
    <sheetView topLeftCell="A43" workbookViewId="0">
      <selection activeCell="G45" sqref="G45:H49"/>
    </sheetView>
  </sheetViews>
  <sheetFormatPr defaultRowHeight="15"/>
  <cols>
    <col min="1" max="1" width="2.5703125" customWidth="1"/>
    <col min="2" max="2" width="26.7109375" customWidth="1"/>
    <col min="3" max="3" width="16.85546875" customWidth="1"/>
    <col min="4" max="4" width="10.85546875" customWidth="1"/>
    <col min="5" max="5" width="26.42578125" customWidth="1"/>
    <col min="6" max="6" width="30.7109375" customWidth="1"/>
    <col min="7" max="7" width="21.140625" customWidth="1"/>
    <col min="8" max="8" width="16.28515625" customWidth="1"/>
  </cols>
  <sheetData>
    <row r="1" spans="1:8" ht="15.75">
      <c r="A1" s="3" t="s">
        <v>16</v>
      </c>
      <c r="B1" s="4"/>
      <c r="C1" s="4"/>
      <c r="D1" s="4"/>
      <c r="E1" s="4"/>
      <c r="F1" s="4"/>
      <c r="G1" s="4"/>
      <c r="H1" s="4"/>
    </row>
    <row r="2" spans="1:8">
      <c r="A2" s="688" t="s">
        <v>259</v>
      </c>
      <c r="B2" s="688"/>
      <c r="C2" s="688"/>
      <c r="D2" s="688"/>
      <c r="E2" s="688"/>
      <c r="F2" s="688"/>
      <c r="G2" s="688"/>
      <c r="H2" s="688"/>
    </row>
    <row r="3" spans="1:8">
      <c r="A3" s="688"/>
      <c r="B3" s="688"/>
      <c r="C3" s="688"/>
      <c r="D3" s="688"/>
      <c r="E3" s="688"/>
      <c r="F3" s="688"/>
      <c r="G3" s="688"/>
      <c r="H3" s="688"/>
    </row>
    <row r="4" spans="1:8">
      <c r="A4" s="688"/>
      <c r="B4" s="688"/>
      <c r="C4" s="688"/>
      <c r="D4" s="688"/>
      <c r="E4" s="688"/>
      <c r="F4" s="688"/>
      <c r="G4" s="688"/>
      <c r="H4" s="688"/>
    </row>
    <row r="5" spans="1:8">
      <c r="A5" s="466"/>
      <c r="B5" s="466"/>
      <c r="C5" s="466"/>
      <c r="D5" s="466"/>
      <c r="E5" s="466"/>
      <c r="F5" s="466"/>
      <c r="G5" s="466"/>
      <c r="H5" s="466"/>
    </row>
    <row r="6" spans="1:8">
      <c r="A6" s="9" t="s">
        <v>0</v>
      </c>
      <c r="B6" s="10"/>
      <c r="C6" s="182" t="s">
        <v>4</v>
      </c>
      <c r="D6" s="9"/>
      <c r="E6" s="12" t="s">
        <v>17</v>
      </c>
      <c r="F6" s="9"/>
      <c r="G6" s="9"/>
      <c r="H6" s="12"/>
    </row>
    <row r="7" spans="1:8">
      <c r="A7" s="9" t="s">
        <v>1</v>
      </c>
      <c r="B7" s="10"/>
      <c r="C7" s="193" t="s">
        <v>9</v>
      </c>
      <c r="D7" s="9"/>
      <c r="E7" s="12" t="s">
        <v>18</v>
      </c>
      <c r="F7" s="697" t="s">
        <v>125</v>
      </c>
      <c r="G7" s="756"/>
      <c r="H7" s="9"/>
    </row>
    <row r="8" spans="1:8">
      <c r="A8" s="9" t="s">
        <v>95</v>
      </c>
      <c r="B8" s="9"/>
      <c r="C8" s="194">
        <v>13164200</v>
      </c>
      <c r="D8" s="9" t="s">
        <v>130</v>
      </c>
      <c r="E8" s="12" t="s">
        <v>19</v>
      </c>
      <c r="F8" s="697" t="s">
        <v>120</v>
      </c>
      <c r="G8" s="756"/>
      <c r="H8" s="9"/>
    </row>
    <row r="9" spans="1:8">
      <c r="A9" s="9"/>
      <c r="B9" s="9"/>
      <c r="C9" s="9"/>
      <c r="D9" s="9"/>
      <c r="E9" s="12" t="s">
        <v>20</v>
      </c>
      <c r="F9" s="697">
        <v>382</v>
      </c>
      <c r="G9" s="756"/>
      <c r="H9" s="9"/>
    </row>
    <row r="10" spans="1:8" ht="15.75" thickBot="1">
      <c r="A10" s="9"/>
      <c r="B10" s="9"/>
      <c r="C10" s="9"/>
      <c r="D10" s="9"/>
      <c r="E10" s="12" t="s">
        <v>21</v>
      </c>
      <c r="F10" s="757">
        <v>5890066607</v>
      </c>
      <c r="G10" s="758"/>
      <c r="H10" s="9"/>
    </row>
    <row r="11" spans="1:8" ht="15.75" thickBot="1">
      <c r="A11" s="15"/>
      <c r="B11" s="15"/>
      <c r="C11" s="15"/>
      <c r="D11" s="15"/>
      <c r="E11" s="15"/>
      <c r="F11" s="15"/>
      <c r="G11" s="15"/>
      <c r="H11" s="15"/>
    </row>
    <row r="12" spans="1:8">
      <c r="A12" s="16"/>
      <c r="B12" s="17" t="s">
        <v>22</v>
      </c>
      <c r="C12" s="18"/>
      <c r="D12" s="18"/>
      <c r="E12" s="18"/>
      <c r="F12" s="18"/>
      <c r="G12" s="18"/>
      <c r="H12" s="19"/>
    </row>
    <row r="13" spans="1:8" ht="15.75" thickBot="1">
      <c r="A13" s="6"/>
      <c r="B13" s="9"/>
      <c r="C13" s="15"/>
      <c r="D13" s="15"/>
      <c r="E13" s="15"/>
      <c r="F13" s="15"/>
      <c r="G13" s="15"/>
      <c r="H13" s="7"/>
    </row>
    <row r="14" spans="1:8">
      <c r="A14" s="6"/>
      <c r="B14" s="689" t="s">
        <v>23</v>
      </c>
      <c r="C14" s="690"/>
      <c r="D14" s="691" t="s">
        <v>96</v>
      </c>
      <c r="E14" s="693" t="s">
        <v>73</v>
      </c>
      <c r="F14" s="693" t="s">
        <v>74</v>
      </c>
      <c r="G14" s="693" t="s">
        <v>97</v>
      </c>
      <c r="H14" s="695" t="s">
        <v>26</v>
      </c>
    </row>
    <row r="15" spans="1:8" ht="63.75">
      <c r="A15" s="6"/>
      <c r="B15" s="132" t="s">
        <v>99</v>
      </c>
      <c r="C15" s="124" t="s">
        <v>100</v>
      </c>
      <c r="D15" s="692"/>
      <c r="E15" s="694"/>
      <c r="F15" s="694"/>
      <c r="G15" s="694"/>
      <c r="H15" s="696"/>
    </row>
    <row r="16" spans="1:8" ht="30" customHeight="1">
      <c r="A16" s="6"/>
      <c r="B16" s="664" t="s">
        <v>506</v>
      </c>
      <c r="C16" s="637" t="s">
        <v>311</v>
      </c>
      <c r="D16" s="638">
        <v>384</v>
      </c>
      <c r="E16" s="665" t="s">
        <v>523</v>
      </c>
      <c r="F16" s="638" t="s">
        <v>301</v>
      </c>
      <c r="G16" s="638" t="s">
        <v>302</v>
      </c>
      <c r="H16" s="666">
        <v>300000</v>
      </c>
    </row>
    <row r="17" spans="1:8" s="598" customFormat="1" ht="30" customHeight="1">
      <c r="A17" s="6"/>
      <c r="B17" s="664" t="s">
        <v>555</v>
      </c>
      <c r="C17" s="637" t="s">
        <v>311</v>
      </c>
      <c r="D17" s="638">
        <v>87</v>
      </c>
      <c r="E17" s="665" t="s">
        <v>524</v>
      </c>
      <c r="F17" s="638" t="s">
        <v>301</v>
      </c>
      <c r="G17" s="638" t="s">
        <v>302</v>
      </c>
      <c r="H17" s="666">
        <v>450000</v>
      </c>
    </row>
    <row r="18" spans="1:8" s="598" customFormat="1" ht="30" customHeight="1">
      <c r="A18" s="6"/>
      <c r="B18" s="664" t="s">
        <v>556</v>
      </c>
      <c r="C18" s="637" t="s">
        <v>311</v>
      </c>
      <c r="D18" s="638">
        <v>86</v>
      </c>
      <c r="E18" s="665" t="s">
        <v>525</v>
      </c>
      <c r="F18" s="638" t="s">
        <v>301</v>
      </c>
      <c r="G18" s="638" t="s">
        <v>302</v>
      </c>
      <c r="H18" s="666">
        <v>300000</v>
      </c>
    </row>
    <row r="19" spans="1:8" s="598" customFormat="1" ht="30" customHeight="1">
      <c r="A19" s="6"/>
      <c r="B19" s="664" t="s">
        <v>557</v>
      </c>
      <c r="C19" s="637" t="s">
        <v>311</v>
      </c>
      <c r="D19" s="638">
        <v>173</v>
      </c>
      <c r="E19" s="665" t="s">
        <v>507</v>
      </c>
      <c r="F19" s="638" t="s">
        <v>301</v>
      </c>
      <c r="G19" s="638" t="s">
        <v>302</v>
      </c>
      <c r="H19" s="666">
        <v>600000</v>
      </c>
    </row>
    <row r="20" spans="1:8" s="598" customFormat="1" ht="30" customHeight="1">
      <c r="A20" s="6"/>
      <c r="B20" s="664" t="s">
        <v>506</v>
      </c>
      <c r="C20" s="637" t="s">
        <v>520</v>
      </c>
      <c r="D20" s="638">
        <v>384</v>
      </c>
      <c r="E20" s="665" t="s">
        <v>509</v>
      </c>
      <c r="F20" s="638" t="s">
        <v>301</v>
      </c>
      <c r="G20" s="638" t="s">
        <v>302</v>
      </c>
      <c r="H20" s="666">
        <v>600000</v>
      </c>
    </row>
    <row r="21" spans="1:8" s="598" customFormat="1" ht="30" customHeight="1">
      <c r="A21" s="6"/>
      <c r="B21" s="664" t="s">
        <v>558</v>
      </c>
      <c r="C21" s="637" t="s">
        <v>311</v>
      </c>
      <c r="D21" s="638">
        <v>38</v>
      </c>
      <c r="E21" s="665" t="s">
        <v>508</v>
      </c>
      <c r="F21" s="638" t="s">
        <v>301</v>
      </c>
      <c r="G21" s="638" t="s">
        <v>302</v>
      </c>
      <c r="H21" s="666">
        <v>2900000</v>
      </c>
    </row>
    <row r="22" spans="1:8" s="598" customFormat="1" ht="30" customHeight="1">
      <c r="A22" s="6"/>
      <c r="B22" s="664" t="s">
        <v>559</v>
      </c>
      <c r="C22" s="637" t="s">
        <v>311</v>
      </c>
      <c r="D22" s="638">
        <v>810</v>
      </c>
      <c r="E22" s="665" t="s">
        <v>511</v>
      </c>
      <c r="F22" s="638" t="s">
        <v>301</v>
      </c>
      <c r="G22" s="638" t="s">
        <v>302</v>
      </c>
      <c r="H22" s="666">
        <v>75000</v>
      </c>
    </row>
    <row r="23" spans="1:8" s="598" customFormat="1" ht="30" customHeight="1">
      <c r="A23" s="6"/>
      <c r="B23" s="664" t="s">
        <v>560</v>
      </c>
      <c r="C23" s="637" t="s">
        <v>311</v>
      </c>
      <c r="D23" s="638">
        <v>337</v>
      </c>
      <c r="E23" s="665" t="s">
        <v>510</v>
      </c>
      <c r="F23" s="638" t="s">
        <v>301</v>
      </c>
      <c r="G23" s="638" t="s">
        <v>302</v>
      </c>
      <c r="H23" s="666">
        <v>750000</v>
      </c>
    </row>
    <row r="24" spans="1:8" s="598" customFormat="1" ht="30" customHeight="1">
      <c r="A24" s="6"/>
      <c r="B24" s="664" t="s">
        <v>561</v>
      </c>
      <c r="C24" s="637" t="s">
        <v>311</v>
      </c>
      <c r="D24" s="638">
        <v>101</v>
      </c>
      <c r="E24" s="665" t="s">
        <v>512</v>
      </c>
      <c r="F24" s="638" t="s">
        <v>301</v>
      </c>
      <c r="G24" s="638" t="s">
        <v>302</v>
      </c>
      <c r="H24" s="666">
        <v>326656</v>
      </c>
    </row>
    <row r="25" spans="1:8" ht="30" customHeight="1">
      <c r="A25" s="6"/>
      <c r="B25" s="664" t="s">
        <v>562</v>
      </c>
      <c r="C25" s="637" t="s">
        <v>311</v>
      </c>
      <c r="D25" s="638">
        <v>92</v>
      </c>
      <c r="E25" s="665" t="s">
        <v>521</v>
      </c>
      <c r="F25" s="638" t="s">
        <v>301</v>
      </c>
      <c r="G25" s="638" t="s">
        <v>302</v>
      </c>
      <c r="H25" s="666">
        <v>50000</v>
      </c>
    </row>
    <row r="26" spans="1:8" ht="30" customHeight="1">
      <c r="A26" s="6"/>
      <c r="B26" s="641"/>
      <c r="C26" s="637"/>
      <c r="D26" s="638"/>
      <c r="E26" s="639"/>
      <c r="F26" s="638"/>
      <c r="G26" s="638"/>
      <c r="H26" s="640"/>
    </row>
    <row r="27" spans="1:8" ht="30" customHeight="1">
      <c r="A27" s="6"/>
      <c r="B27" s="636"/>
      <c r="C27" s="637"/>
      <c r="D27" s="638">
        <f>SUM(D16:D26)</f>
        <v>2492</v>
      </c>
      <c r="E27" s="639"/>
      <c r="F27" s="642" t="s">
        <v>2</v>
      </c>
      <c r="G27" s="642"/>
      <c r="H27" s="643">
        <f>SUM(H16:H26)</f>
        <v>6351656</v>
      </c>
    </row>
    <row r="28" spans="1:8">
      <c r="A28" s="6"/>
      <c r="B28" s="145" t="s">
        <v>152</v>
      </c>
      <c r="C28" s="146"/>
      <c r="D28" s="146"/>
      <c r="E28" s="146"/>
      <c r="F28" s="146"/>
      <c r="G28" s="146"/>
      <c r="H28" s="147"/>
    </row>
    <row r="29" spans="1:8">
      <c r="A29" s="6"/>
      <c r="B29" s="149" t="s">
        <v>264</v>
      </c>
      <c r="C29" s="146"/>
      <c r="D29" s="146"/>
      <c r="E29" s="146"/>
      <c r="F29" s="146"/>
      <c r="G29" s="146"/>
      <c r="H29" s="147"/>
    </row>
    <row r="30" spans="1:8">
      <c r="A30" s="6"/>
      <c r="B30" s="149" t="s">
        <v>153</v>
      </c>
      <c r="C30" s="146"/>
      <c r="D30" s="146"/>
      <c r="E30" s="146"/>
      <c r="F30" s="146"/>
      <c r="G30" s="146"/>
      <c r="H30" s="147"/>
    </row>
    <row r="31" spans="1:8">
      <c r="A31" s="6"/>
      <c r="B31" s="145" t="s">
        <v>266</v>
      </c>
      <c r="C31" s="146"/>
      <c r="D31" s="146"/>
      <c r="E31" s="146"/>
      <c r="F31" s="146"/>
      <c r="G31" s="146"/>
      <c r="H31" s="147"/>
    </row>
    <row r="32" spans="1:8">
      <c r="A32" s="6"/>
      <c r="B32" s="145" t="s">
        <v>103</v>
      </c>
      <c r="C32" s="146"/>
      <c r="D32" s="146"/>
      <c r="E32" s="146"/>
      <c r="F32" s="146"/>
      <c r="G32" s="146"/>
      <c r="H32" s="147"/>
    </row>
    <row r="33" spans="1:8">
      <c r="A33" s="6"/>
      <c r="B33" s="145" t="s">
        <v>154</v>
      </c>
      <c r="C33" s="146"/>
      <c r="D33" s="146"/>
      <c r="E33" s="146"/>
      <c r="F33" s="146"/>
      <c r="G33" s="146"/>
      <c r="H33" s="147"/>
    </row>
    <row r="34" spans="1:8">
      <c r="A34" s="6"/>
      <c r="B34" s="145" t="s">
        <v>155</v>
      </c>
      <c r="C34" s="146"/>
      <c r="D34" s="146"/>
      <c r="E34" s="146"/>
      <c r="F34" s="146"/>
      <c r="G34" s="146"/>
      <c r="H34" s="147"/>
    </row>
    <row r="35" spans="1:8">
      <c r="A35" s="6"/>
      <c r="B35" s="153" t="s">
        <v>141</v>
      </c>
      <c r="C35" s="154"/>
      <c r="D35" s="154"/>
      <c r="E35" s="154"/>
      <c r="F35" s="154"/>
      <c r="G35" s="154"/>
      <c r="H35" s="155"/>
    </row>
    <row r="36" spans="1:8">
      <c r="A36" s="6"/>
      <c r="B36" s="153" t="s">
        <v>107</v>
      </c>
      <c r="C36" s="154"/>
      <c r="D36" s="154"/>
      <c r="E36" s="154"/>
      <c r="F36" s="154"/>
      <c r="G36" s="154"/>
      <c r="H36" s="155"/>
    </row>
    <row r="37" spans="1:8">
      <c r="A37" s="6"/>
      <c r="B37" s="145" t="s">
        <v>157</v>
      </c>
      <c r="C37" s="146"/>
      <c r="D37" s="146"/>
      <c r="E37" s="146"/>
      <c r="F37" s="146"/>
      <c r="G37" s="146"/>
      <c r="H37" s="147"/>
    </row>
    <row r="38" spans="1:8">
      <c r="A38" s="6"/>
      <c r="B38" s="145" t="s">
        <v>158</v>
      </c>
      <c r="C38" s="146"/>
      <c r="D38" s="146"/>
      <c r="E38" s="146"/>
      <c r="F38" s="146"/>
      <c r="G38" s="146"/>
      <c r="H38" s="147"/>
    </row>
    <row r="39" spans="1:8" ht="15.75" thickBot="1">
      <c r="A39" s="29"/>
      <c r="B39" s="30"/>
      <c r="C39" s="30"/>
      <c r="D39" s="30"/>
      <c r="E39" s="30"/>
      <c r="F39" s="30"/>
      <c r="G39" s="30"/>
      <c r="H39" s="31"/>
    </row>
    <row r="40" spans="1:8" ht="15.75" thickBot="1">
      <c r="A40" s="15"/>
      <c r="B40" s="15"/>
      <c r="C40" s="15"/>
      <c r="D40" s="15"/>
      <c r="E40" s="15"/>
      <c r="F40" s="15"/>
      <c r="G40" s="15"/>
      <c r="H40" s="15"/>
    </row>
    <row r="41" spans="1:8">
      <c r="A41" s="16"/>
      <c r="B41" s="17" t="s">
        <v>30</v>
      </c>
      <c r="C41" s="18"/>
      <c r="D41" s="18"/>
      <c r="E41" s="18" t="s">
        <v>9</v>
      </c>
      <c r="F41" s="18"/>
      <c r="G41" s="18"/>
      <c r="H41" s="19"/>
    </row>
    <row r="42" spans="1:8" ht="15.75" thickBot="1">
      <c r="A42" s="6"/>
      <c r="B42" s="9"/>
      <c r="C42" s="15"/>
      <c r="D42" s="15"/>
      <c r="E42" s="15"/>
      <c r="F42" s="15"/>
      <c r="G42" s="15"/>
      <c r="H42" s="7"/>
    </row>
    <row r="43" spans="1:8">
      <c r="A43" s="6"/>
      <c r="B43" s="698" t="s">
        <v>23</v>
      </c>
      <c r="C43" s="699"/>
      <c r="D43" s="700"/>
      <c r="E43" s="701" t="s">
        <v>24</v>
      </c>
      <c r="F43" s="721" t="s">
        <v>25</v>
      </c>
      <c r="G43" s="787" t="s">
        <v>26</v>
      </c>
      <c r="H43" s="704"/>
    </row>
    <row r="44" spans="1:8">
      <c r="A44" s="6"/>
      <c r="B44" s="139" t="s">
        <v>27</v>
      </c>
      <c r="C44" s="741" t="s">
        <v>28</v>
      </c>
      <c r="D44" s="742"/>
      <c r="E44" s="738"/>
      <c r="F44" s="786"/>
      <c r="G44" s="788"/>
      <c r="H44" s="740"/>
    </row>
    <row r="45" spans="1:8" ht="18" customHeight="1">
      <c r="A45" s="6"/>
      <c r="B45" s="313" t="s">
        <v>275</v>
      </c>
      <c r="C45" s="783" t="s">
        <v>516</v>
      </c>
      <c r="D45" s="784" t="s">
        <v>516</v>
      </c>
      <c r="E45" s="314" t="s">
        <v>522</v>
      </c>
      <c r="F45" s="395" t="s">
        <v>308</v>
      </c>
      <c r="G45" s="785">
        <v>25000</v>
      </c>
      <c r="H45" s="785">
        <v>25000</v>
      </c>
    </row>
    <row r="46" spans="1:8" s="598" customFormat="1" ht="18" customHeight="1">
      <c r="A46" s="6"/>
      <c r="B46" s="313" t="s">
        <v>275</v>
      </c>
      <c r="C46" s="783" t="s">
        <v>513</v>
      </c>
      <c r="D46" s="784" t="s">
        <v>513</v>
      </c>
      <c r="E46" s="314" t="s">
        <v>522</v>
      </c>
      <c r="F46" s="395" t="s">
        <v>308</v>
      </c>
      <c r="G46" s="785">
        <v>750000</v>
      </c>
      <c r="H46" s="785">
        <v>750000</v>
      </c>
    </row>
    <row r="47" spans="1:8" s="598" customFormat="1" ht="18" customHeight="1">
      <c r="A47" s="6"/>
      <c r="B47" s="313" t="s">
        <v>275</v>
      </c>
      <c r="C47" s="783" t="s">
        <v>514</v>
      </c>
      <c r="D47" s="784" t="s">
        <v>514</v>
      </c>
      <c r="E47" s="314" t="s">
        <v>522</v>
      </c>
      <c r="F47" s="395" t="s">
        <v>308</v>
      </c>
      <c r="G47" s="785">
        <v>700000</v>
      </c>
      <c r="H47" s="785">
        <v>700000</v>
      </c>
    </row>
    <row r="48" spans="1:8" s="598" customFormat="1" ht="18" customHeight="1">
      <c r="A48" s="6"/>
      <c r="B48" s="313" t="s">
        <v>275</v>
      </c>
      <c r="C48" s="783" t="s">
        <v>515</v>
      </c>
      <c r="D48" s="784" t="s">
        <v>515</v>
      </c>
      <c r="E48" s="314" t="s">
        <v>522</v>
      </c>
      <c r="F48" s="395" t="s">
        <v>308</v>
      </c>
      <c r="G48" s="785">
        <v>750000</v>
      </c>
      <c r="H48" s="785">
        <v>750000</v>
      </c>
    </row>
    <row r="49" spans="1:8" s="598" customFormat="1" ht="18" customHeight="1">
      <c r="A49" s="6"/>
      <c r="B49" s="313" t="s">
        <v>275</v>
      </c>
      <c r="C49" s="783" t="s">
        <v>517</v>
      </c>
      <c r="D49" s="784" t="s">
        <v>517</v>
      </c>
      <c r="E49" s="314" t="s">
        <v>522</v>
      </c>
      <c r="F49" s="395" t="s">
        <v>308</v>
      </c>
      <c r="G49" s="785">
        <v>801568</v>
      </c>
      <c r="H49" s="785">
        <v>801568</v>
      </c>
    </row>
    <row r="50" spans="1:8" ht="18" customHeight="1">
      <c r="A50" s="6"/>
      <c r="B50" s="313"/>
      <c r="C50" s="477"/>
      <c r="D50" s="477"/>
      <c r="E50" s="314"/>
      <c r="F50" s="219" t="s">
        <v>2</v>
      </c>
      <c r="G50" s="782">
        <f>SUM(G45:G49)</f>
        <v>3026568</v>
      </c>
      <c r="H50" s="782"/>
    </row>
    <row r="51" spans="1:8">
      <c r="A51" s="6"/>
      <c r="B51" s="15" t="s">
        <v>31</v>
      </c>
      <c r="C51" s="26"/>
      <c r="D51" s="26"/>
      <c r="E51" s="26"/>
      <c r="F51" s="26"/>
      <c r="G51" s="26"/>
      <c r="H51" s="27"/>
    </row>
    <row r="52" spans="1:8">
      <c r="A52" s="6"/>
      <c r="B52" s="157" t="s">
        <v>133</v>
      </c>
      <c r="C52" s="154"/>
      <c r="D52" s="154"/>
      <c r="E52" s="154"/>
      <c r="F52" s="154"/>
      <c r="G52" s="154"/>
      <c r="H52" s="155"/>
    </row>
    <row r="53" spans="1:8">
      <c r="A53" s="6"/>
      <c r="B53" s="153" t="s">
        <v>267</v>
      </c>
      <c r="C53" s="157"/>
      <c r="D53" s="158"/>
      <c r="E53" s="159"/>
      <c r="F53" s="159"/>
      <c r="G53" s="159"/>
      <c r="H53" s="160"/>
    </row>
    <row r="54" spans="1:8">
      <c r="A54" s="6"/>
      <c r="B54" s="149" t="s">
        <v>132</v>
      </c>
      <c r="C54" s="149"/>
      <c r="D54" s="150"/>
      <c r="E54" s="151"/>
      <c r="F54" s="151"/>
      <c r="G54" s="151"/>
      <c r="H54" s="152"/>
    </row>
    <row r="55" spans="1:8">
      <c r="A55" s="6"/>
      <c r="B55" s="149" t="s">
        <v>159</v>
      </c>
      <c r="C55" s="146"/>
      <c r="D55" s="146"/>
      <c r="E55" s="146"/>
      <c r="F55" s="146"/>
      <c r="G55" s="146"/>
      <c r="H55" s="147"/>
    </row>
    <row r="56" spans="1:8">
      <c r="A56" s="6"/>
      <c r="B56" s="149" t="s">
        <v>160</v>
      </c>
      <c r="C56" s="146"/>
      <c r="D56" s="146"/>
      <c r="E56" s="146"/>
      <c r="F56" s="146"/>
      <c r="G56" s="146"/>
      <c r="H56" s="147"/>
    </row>
    <row r="57" spans="1:8" ht="15.75" thickBot="1">
      <c r="A57" s="29"/>
      <c r="B57" s="175" t="s">
        <v>161</v>
      </c>
      <c r="C57" s="176"/>
      <c r="D57" s="176"/>
      <c r="E57" s="176"/>
      <c r="F57" s="176"/>
      <c r="G57" s="176"/>
      <c r="H57" s="177"/>
    </row>
    <row r="58" spans="1:8" ht="15.75" thickBot="1">
      <c r="A58" s="15"/>
      <c r="B58" s="145"/>
      <c r="C58" s="145"/>
      <c r="D58" s="145"/>
      <c r="E58" s="145"/>
      <c r="F58" s="145"/>
      <c r="G58" s="145"/>
      <c r="H58" s="145"/>
    </row>
    <row r="59" spans="1:8" ht="15.75" thickBot="1">
      <c r="A59" s="2"/>
      <c r="B59" s="34" t="s">
        <v>32</v>
      </c>
      <c r="C59" s="4"/>
      <c r="D59" s="4"/>
      <c r="E59" s="4"/>
      <c r="F59" s="4"/>
      <c r="G59" s="4"/>
      <c r="H59" s="5"/>
    </row>
    <row r="60" spans="1:8" ht="15.75" thickBot="1">
      <c r="A60" s="36"/>
      <c r="B60" s="37"/>
      <c r="C60" s="37"/>
      <c r="D60" s="37"/>
      <c r="E60" s="37"/>
      <c r="F60" s="37"/>
      <c r="G60" s="37"/>
      <c r="H60" s="35"/>
    </row>
    <row r="61" spans="1:8">
      <c r="A61" s="38"/>
      <c r="B61" s="717" t="s">
        <v>23</v>
      </c>
      <c r="C61" s="718"/>
      <c r="D61" s="701" t="s">
        <v>24</v>
      </c>
      <c r="E61" s="701" t="s">
        <v>25</v>
      </c>
      <c r="F61" s="701" t="s">
        <v>26</v>
      </c>
      <c r="G61" s="701"/>
      <c r="H61" s="719"/>
    </row>
    <row r="62" spans="1:8">
      <c r="A62" s="38"/>
      <c r="B62" s="139" t="s">
        <v>27</v>
      </c>
      <c r="C62" s="315" t="s">
        <v>28</v>
      </c>
      <c r="D62" s="738"/>
      <c r="E62" s="738"/>
      <c r="F62" s="316" t="s">
        <v>33</v>
      </c>
      <c r="G62" s="39" t="s">
        <v>34</v>
      </c>
      <c r="H62" s="40" t="s">
        <v>35</v>
      </c>
    </row>
    <row r="63" spans="1:8">
      <c r="A63" s="36"/>
      <c r="B63" s="50" t="s">
        <v>519</v>
      </c>
      <c r="C63" s="419" t="s">
        <v>518</v>
      </c>
      <c r="D63" s="413" t="s">
        <v>298</v>
      </c>
      <c r="E63" s="414" t="s">
        <v>407</v>
      </c>
      <c r="F63" s="420">
        <v>100000</v>
      </c>
      <c r="G63" s="214"/>
      <c r="H63" s="184"/>
    </row>
    <row r="64" spans="1:8" ht="15.75" thickBot="1">
      <c r="A64" s="36"/>
      <c r="B64" s="47"/>
      <c r="C64" s="48"/>
      <c r="D64" s="49"/>
      <c r="E64" s="143" t="s">
        <v>240</v>
      </c>
      <c r="F64" s="186">
        <f>SUM(F63:F63)</f>
        <v>100000</v>
      </c>
      <c r="G64" s="215"/>
      <c r="H64" s="216"/>
    </row>
    <row r="65" spans="1:8">
      <c r="A65" s="36"/>
      <c r="B65" s="127" t="s">
        <v>29</v>
      </c>
      <c r="C65" s="128"/>
      <c r="D65" s="129"/>
      <c r="E65" s="130"/>
      <c r="F65" s="130"/>
      <c r="G65" s="131"/>
      <c r="H65" s="5"/>
    </row>
    <row r="66" spans="1:8">
      <c r="A66" s="36"/>
      <c r="B66" s="779" t="s">
        <v>147</v>
      </c>
      <c r="C66" s="780"/>
      <c r="D66" s="780"/>
      <c r="E66" s="780"/>
      <c r="F66" s="780"/>
      <c r="G66" s="780"/>
      <c r="H66" s="781"/>
    </row>
    <row r="67" spans="1:8">
      <c r="A67" s="36"/>
      <c r="B67" s="474" t="s">
        <v>113</v>
      </c>
      <c r="C67" s="475"/>
      <c r="D67" s="475"/>
      <c r="E67" s="475"/>
      <c r="F67" s="475"/>
      <c r="G67" s="475"/>
      <c r="H67" s="476"/>
    </row>
    <row r="68" spans="1:8" ht="15.75" thickBot="1">
      <c r="A68" s="58"/>
      <c r="B68" s="119" t="s">
        <v>114</v>
      </c>
      <c r="C68" s="59"/>
      <c r="D68" s="60"/>
      <c r="E68" s="61"/>
      <c r="F68" s="61"/>
      <c r="G68" s="61"/>
      <c r="H68" s="62"/>
    </row>
    <row r="69" spans="1:8" ht="15.75" thickBot="1">
      <c r="A69" s="37"/>
      <c r="B69" s="63"/>
      <c r="C69" s="64"/>
      <c r="D69" s="65"/>
      <c r="E69" s="66"/>
      <c r="F69" s="66"/>
      <c r="G69" s="66"/>
      <c r="H69" s="66"/>
    </row>
    <row r="70" spans="1:8">
      <c r="A70" s="2"/>
      <c r="B70" s="34" t="s">
        <v>36</v>
      </c>
      <c r="C70" s="4"/>
      <c r="D70" s="4"/>
      <c r="E70" s="4"/>
      <c r="F70" s="4"/>
      <c r="G70" s="4"/>
      <c r="H70" s="5"/>
    </row>
    <row r="71" spans="1:8" ht="15.75" thickBot="1">
      <c r="A71" s="36"/>
      <c r="B71" s="37"/>
      <c r="C71" s="37"/>
      <c r="D71" s="37"/>
      <c r="E71" s="37"/>
      <c r="F71" s="37"/>
      <c r="G71" s="37"/>
      <c r="H71" s="35"/>
    </row>
    <row r="72" spans="1:8">
      <c r="A72" s="38"/>
      <c r="B72" s="717" t="s">
        <v>23</v>
      </c>
      <c r="C72" s="718"/>
      <c r="D72" s="701" t="s">
        <v>24</v>
      </c>
      <c r="E72" s="701" t="s">
        <v>25</v>
      </c>
      <c r="F72" s="701" t="s">
        <v>26</v>
      </c>
      <c r="G72" s="701"/>
      <c r="H72" s="719"/>
    </row>
    <row r="73" spans="1:8">
      <c r="A73" s="38"/>
      <c r="B73" s="139" t="s">
        <v>27</v>
      </c>
      <c r="C73" s="315" t="s">
        <v>28</v>
      </c>
      <c r="D73" s="738"/>
      <c r="E73" s="738"/>
      <c r="F73" s="316" t="s">
        <v>33</v>
      </c>
      <c r="G73" s="316" t="s">
        <v>34</v>
      </c>
      <c r="H73" s="317" t="s">
        <v>35</v>
      </c>
    </row>
    <row r="74" spans="1:8">
      <c r="A74" s="38"/>
      <c r="B74" s="42"/>
      <c r="C74" s="493"/>
      <c r="D74" s="43"/>
      <c r="E74" s="50"/>
      <c r="F74" s="492"/>
      <c r="G74" s="308"/>
      <c r="H74" s="318"/>
    </row>
    <row r="75" spans="1:8">
      <c r="A75" s="38"/>
      <c r="B75" s="42"/>
      <c r="C75" s="493"/>
      <c r="D75" s="43"/>
      <c r="E75" s="50"/>
      <c r="F75" s="492"/>
      <c r="G75" s="308"/>
      <c r="H75" s="318"/>
    </row>
    <row r="76" spans="1:8">
      <c r="A76" s="38"/>
      <c r="B76" s="42"/>
      <c r="C76" s="493"/>
      <c r="D76" s="43"/>
      <c r="E76" s="50"/>
      <c r="F76" s="492"/>
      <c r="G76" s="308"/>
      <c r="H76" s="318"/>
    </row>
    <row r="77" spans="1:8">
      <c r="A77" s="36"/>
      <c r="B77" s="15" t="s">
        <v>29</v>
      </c>
      <c r="C77" s="64"/>
      <c r="D77" s="65"/>
      <c r="E77" s="66"/>
      <c r="F77" s="66"/>
      <c r="G77" s="66"/>
      <c r="H77" s="72"/>
    </row>
    <row r="78" spans="1:8">
      <c r="A78" s="36"/>
      <c r="B78" s="720" t="s">
        <v>117</v>
      </c>
      <c r="C78" s="720"/>
      <c r="D78" s="720"/>
      <c r="E78" s="720"/>
      <c r="F78" s="720"/>
      <c r="G78" s="720"/>
      <c r="H78" s="126"/>
    </row>
    <row r="79" spans="1:8" ht="15.75" thickBot="1">
      <c r="A79" s="36"/>
      <c r="B79" s="59" t="s">
        <v>118</v>
      </c>
      <c r="C79" s="134"/>
      <c r="D79" s="134"/>
      <c r="E79" s="134"/>
      <c r="F79" s="134"/>
      <c r="G79" s="134"/>
      <c r="H79" s="133"/>
    </row>
    <row r="80" spans="1:8" ht="15.75" thickBot="1">
      <c r="A80" s="73"/>
      <c r="B80" s="73"/>
      <c r="C80" s="73"/>
      <c r="D80" s="73"/>
      <c r="E80" s="73"/>
      <c r="F80" s="73"/>
      <c r="G80" s="73"/>
      <c r="H80" s="73"/>
    </row>
    <row r="81" spans="1:8" ht="51">
      <c r="A81" s="75"/>
      <c r="B81" s="285" t="s">
        <v>37</v>
      </c>
      <c r="C81" s="77"/>
      <c r="D81" s="77"/>
      <c r="E81" s="78"/>
      <c r="F81" s="467" t="s">
        <v>38</v>
      </c>
      <c r="G81" s="467" t="s">
        <v>39</v>
      </c>
      <c r="H81" s="79" t="s">
        <v>40</v>
      </c>
    </row>
    <row r="82" spans="1:8">
      <c r="A82" s="74"/>
      <c r="B82" s="286" t="s">
        <v>41</v>
      </c>
      <c r="C82" s="82"/>
      <c r="D82" s="82"/>
      <c r="E82" s="82"/>
      <c r="F82" s="183"/>
      <c r="G82" s="479" t="s">
        <v>130</v>
      </c>
      <c r="H82" s="542" t="s">
        <v>130</v>
      </c>
    </row>
    <row r="83" spans="1:8">
      <c r="A83" s="74"/>
      <c r="B83" s="286" t="s">
        <v>42</v>
      </c>
      <c r="C83" s="82"/>
      <c r="D83" s="82"/>
      <c r="E83" s="82"/>
      <c r="F83" s="183"/>
      <c r="G83" s="183"/>
      <c r="H83" s="183"/>
    </row>
    <row r="84" spans="1:8">
      <c r="A84" s="74"/>
      <c r="B84" s="287" t="s">
        <v>43</v>
      </c>
      <c r="C84" s="85"/>
      <c r="D84" s="85"/>
      <c r="E84" s="85"/>
      <c r="F84" s="183"/>
      <c r="G84" s="183">
        <v>957366.45</v>
      </c>
      <c r="H84" s="183">
        <v>957366.45</v>
      </c>
    </row>
    <row r="85" spans="1:8">
      <c r="A85" s="74"/>
      <c r="B85" s="286" t="s">
        <v>44</v>
      </c>
      <c r="C85" s="82"/>
      <c r="D85" s="82"/>
      <c r="E85" s="82"/>
      <c r="F85" s="183"/>
      <c r="G85" s="183">
        <v>1435885.12</v>
      </c>
      <c r="H85" s="183">
        <v>1435885.12</v>
      </c>
    </row>
    <row r="86" spans="1:8">
      <c r="A86" s="74"/>
      <c r="B86" s="286" t="s">
        <v>45</v>
      </c>
      <c r="C86" s="82"/>
      <c r="D86" s="82"/>
      <c r="E86" s="82"/>
      <c r="F86" s="183"/>
      <c r="G86" s="183"/>
      <c r="H86" s="183"/>
    </row>
    <row r="87" spans="1:8">
      <c r="A87" s="74"/>
      <c r="B87" s="287" t="s">
        <v>46</v>
      </c>
      <c r="C87" s="85"/>
      <c r="D87" s="85"/>
      <c r="E87" s="85"/>
      <c r="F87" s="183"/>
      <c r="G87" s="183"/>
      <c r="H87" s="183"/>
    </row>
    <row r="88" spans="1:8">
      <c r="A88" s="74"/>
      <c r="B88" s="287" t="s">
        <v>47</v>
      </c>
      <c r="C88" s="85"/>
      <c r="D88" s="85"/>
      <c r="E88" s="85"/>
      <c r="F88" s="183"/>
      <c r="G88" s="183"/>
      <c r="H88" s="183"/>
    </row>
    <row r="89" spans="1:8">
      <c r="A89" s="74"/>
      <c r="B89" s="287" t="s">
        <v>48</v>
      </c>
      <c r="C89" s="85"/>
      <c r="D89" s="85"/>
      <c r="E89" s="85"/>
      <c r="F89" s="183"/>
      <c r="G89" s="183">
        <v>897798.43</v>
      </c>
      <c r="H89" s="183">
        <v>897798.43</v>
      </c>
    </row>
    <row r="90" spans="1:8">
      <c r="A90" s="74"/>
      <c r="B90" s="287" t="s">
        <v>49</v>
      </c>
      <c r="C90" s="85"/>
      <c r="D90" s="85"/>
      <c r="E90" s="85"/>
      <c r="F90" s="183"/>
      <c r="G90" s="183"/>
      <c r="H90" s="183"/>
    </row>
    <row r="91" spans="1:8">
      <c r="A91" s="74"/>
      <c r="B91" s="287" t="s">
        <v>50</v>
      </c>
      <c r="C91" s="85"/>
      <c r="D91" s="85"/>
      <c r="E91" s="85"/>
      <c r="F91" s="185"/>
      <c r="G91" s="183"/>
      <c r="H91" s="183"/>
    </row>
    <row r="92" spans="1:8">
      <c r="A92" s="74"/>
      <c r="B92" s="288" t="s">
        <v>2</v>
      </c>
      <c r="C92" s="14"/>
      <c r="D92" s="14"/>
      <c r="E92" s="14"/>
      <c r="F92" s="186"/>
      <c r="G92" s="491">
        <f>SUM(G84:G91)</f>
        <v>3291050.0000000005</v>
      </c>
      <c r="H92" s="541">
        <f>SUM(H84:H91)</f>
        <v>3291050.0000000005</v>
      </c>
    </row>
    <row r="93" spans="1:8" ht="15.75" thickBot="1">
      <c r="A93" s="87"/>
      <c r="B93" s="289" t="s">
        <v>51</v>
      </c>
      <c r="C93" s="89"/>
      <c r="D93" s="89"/>
      <c r="E93" s="89"/>
      <c r="F93" s="187"/>
      <c r="G93" s="187"/>
      <c r="H93" s="106"/>
    </row>
    <row r="94" spans="1:8" ht="15.75" thickBot="1">
      <c r="A94" s="15"/>
      <c r="B94" s="15"/>
      <c r="C94" s="15"/>
      <c r="D94" s="15"/>
      <c r="E94" s="15"/>
      <c r="F94" s="15"/>
      <c r="G94" s="15"/>
      <c r="H94" s="15"/>
    </row>
    <row r="95" spans="1:8">
      <c r="A95" s="92"/>
      <c r="B95" s="34" t="s">
        <v>52</v>
      </c>
      <c r="C95" s="93"/>
      <c r="D95" s="93"/>
      <c r="E95" s="34"/>
      <c r="F95" s="34"/>
      <c r="G95" s="34"/>
      <c r="H95" s="94"/>
    </row>
    <row r="96" spans="1:8">
      <c r="A96" s="96"/>
      <c r="B96" s="97"/>
      <c r="C96" s="475"/>
      <c r="D96" s="475"/>
      <c r="E96" s="475"/>
      <c r="F96" s="475"/>
      <c r="G96" s="475"/>
      <c r="H96" s="472" t="s">
        <v>26</v>
      </c>
    </row>
    <row r="97" spans="1:8">
      <c r="A97" s="96"/>
      <c r="B97" s="99" t="s">
        <v>53</v>
      </c>
      <c r="C97" s="100"/>
      <c r="D97" s="100"/>
      <c r="E97" s="100"/>
      <c r="F97" s="100"/>
      <c r="G97" s="101"/>
      <c r="H97" s="184">
        <v>394926</v>
      </c>
    </row>
    <row r="98" spans="1:8">
      <c r="A98" s="96"/>
      <c r="B98" s="102" t="s">
        <v>54</v>
      </c>
      <c r="C98" s="100"/>
      <c r="D98" s="100"/>
      <c r="E98" s="100"/>
      <c r="F98" s="100"/>
      <c r="G98" s="100"/>
      <c r="H98" s="184"/>
    </row>
    <row r="99" spans="1:8">
      <c r="A99" s="96"/>
      <c r="B99" s="103" t="s">
        <v>2</v>
      </c>
      <c r="C99" s="100"/>
      <c r="D99" s="100"/>
      <c r="E99" s="100"/>
      <c r="F99" s="100"/>
      <c r="G99" s="100"/>
      <c r="H99" s="196">
        <f>H97</f>
        <v>394926</v>
      </c>
    </row>
    <row r="100" spans="1:8" ht="15.75" thickBot="1">
      <c r="A100" s="104"/>
      <c r="B100" s="88" t="s">
        <v>238</v>
      </c>
      <c r="C100" s="88"/>
      <c r="D100" s="105"/>
      <c r="E100" s="105"/>
      <c r="F100" s="90"/>
      <c r="G100" s="90"/>
      <c r="H100" s="230"/>
    </row>
    <row r="101" spans="1:8" ht="15.75" thickBot="1">
      <c r="A101" s="37"/>
      <c r="B101" s="37"/>
      <c r="C101" s="37"/>
      <c r="D101" s="37"/>
      <c r="E101" s="37"/>
      <c r="F101" s="37"/>
      <c r="G101" s="37"/>
      <c r="H101" s="37"/>
    </row>
    <row r="102" spans="1:8">
      <c r="A102" s="2"/>
      <c r="B102" s="17" t="s">
        <v>55</v>
      </c>
      <c r="C102" s="4"/>
      <c r="D102" s="4"/>
      <c r="E102" s="4"/>
      <c r="F102" s="721" t="s">
        <v>26</v>
      </c>
      <c r="G102" s="722"/>
      <c r="H102" s="723"/>
    </row>
    <row r="103" spans="1:8">
      <c r="A103" s="36"/>
      <c r="B103" s="485" t="s">
        <v>56</v>
      </c>
      <c r="C103" s="107"/>
      <c r="D103" s="485"/>
      <c r="E103" s="108" t="s">
        <v>57</v>
      </c>
      <c r="F103" s="39" t="s">
        <v>33</v>
      </c>
      <c r="G103" s="39" t="s">
        <v>34</v>
      </c>
      <c r="H103" s="40" t="s">
        <v>35</v>
      </c>
    </row>
    <row r="104" spans="1:8">
      <c r="A104" s="109"/>
      <c r="B104" s="110" t="s">
        <v>58</v>
      </c>
      <c r="C104" s="485"/>
      <c r="D104" s="110"/>
      <c r="E104" s="191">
        <v>10</v>
      </c>
      <c r="F104" s="183">
        <v>6351656</v>
      </c>
      <c r="G104" s="188"/>
      <c r="H104" s="189"/>
    </row>
    <row r="105" spans="1:8">
      <c r="A105" s="96"/>
      <c r="B105" s="110" t="s">
        <v>59</v>
      </c>
      <c r="C105" s="110"/>
      <c r="D105" s="110"/>
      <c r="E105" s="191">
        <v>5</v>
      </c>
      <c r="F105" s="183">
        <v>3026568</v>
      </c>
      <c r="G105" s="190"/>
      <c r="H105" s="192"/>
    </row>
    <row r="106" spans="1:8">
      <c r="A106" s="96"/>
      <c r="B106" s="110" t="s">
        <v>60</v>
      </c>
      <c r="C106" s="110"/>
      <c r="D106" s="110"/>
      <c r="E106" s="191">
        <v>1</v>
      </c>
      <c r="F106" s="183">
        <v>100000</v>
      </c>
      <c r="G106" s="191"/>
      <c r="H106" s="184"/>
    </row>
    <row r="107" spans="1:8">
      <c r="A107" s="96"/>
      <c r="B107" s="110" t="s">
        <v>61</v>
      </c>
      <c r="C107" s="110"/>
      <c r="D107" s="110"/>
      <c r="E107" s="191"/>
      <c r="F107" s="183"/>
      <c r="G107" s="191"/>
      <c r="H107" s="184"/>
    </row>
    <row r="108" spans="1:8">
      <c r="A108" s="96"/>
      <c r="B108" s="112" t="s">
        <v>62</v>
      </c>
      <c r="C108" s="110"/>
      <c r="D108" s="110"/>
      <c r="E108" s="190"/>
      <c r="F108" s="183">
        <v>394926</v>
      </c>
      <c r="G108" s="190"/>
      <c r="H108" s="192"/>
    </row>
    <row r="109" spans="1:8">
      <c r="A109" s="96"/>
      <c r="B109" s="112" t="s">
        <v>63</v>
      </c>
      <c r="C109" s="110"/>
      <c r="D109" s="110"/>
      <c r="E109" s="190"/>
      <c r="F109" s="190"/>
      <c r="G109" s="183"/>
      <c r="H109" s="183">
        <v>3291050</v>
      </c>
    </row>
    <row r="110" spans="1:8">
      <c r="A110" s="96"/>
      <c r="B110" s="112" t="s">
        <v>64</v>
      </c>
      <c r="C110" s="110"/>
      <c r="D110" s="110"/>
      <c r="E110" s="191"/>
      <c r="F110" s="190"/>
      <c r="G110" s="190"/>
      <c r="H110" s="184"/>
    </row>
    <row r="111" spans="1:8">
      <c r="A111" s="96"/>
      <c r="B111" s="113" t="s">
        <v>65</v>
      </c>
      <c r="C111" s="110"/>
      <c r="D111" s="113"/>
      <c r="E111" s="195">
        <f>SUM(E104:E110)</f>
        <v>16</v>
      </c>
      <c r="F111" s="186">
        <f>SUM(F104:F110)</f>
        <v>9873150</v>
      </c>
      <c r="G111" s="186"/>
      <c r="H111" s="196">
        <f>SUM(H104:H110)</f>
        <v>3291050</v>
      </c>
    </row>
    <row r="112" spans="1:8" ht="15.75" thickBot="1">
      <c r="A112" s="104"/>
      <c r="B112" s="114" t="s">
        <v>66</v>
      </c>
      <c r="C112" s="115"/>
      <c r="D112" s="114"/>
      <c r="E112" s="197" t="s">
        <v>130</v>
      </c>
      <c r="F112" s="709">
        <f>F111+H111</f>
        <v>13164200</v>
      </c>
      <c r="G112" s="710"/>
      <c r="H112" s="711"/>
    </row>
    <row r="113" spans="1:8" ht="15.75" thickBot="1">
      <c r="A113" s="30"/>
      <c r="B113" s="30"/>
      <c r="C113" s="30"/>
      <c r="D113" s="30"/>
      <c r="E113" s="30"/>
      <c r="F113" s="30"/>
      <c r="G113" s="30"/>
      <c r="H113" s="30"/>
    </row>
  </sheetData>
  <mergeCells count="39">
    <mergeCell ref="A2:H4"/>
    <mergeCell ref="F7:G7"/>
    <mergeCell ref="F8:G8"/>
    <mergeCell ref="F9:G9"/>
    <mergeCell ref="F10:G10"/>
    <mergeCell ref="H14:H15"/>
    <mergeCell ref="B43:D43"/>
    <mergeCell ref="E43:E44"/>
    <mergeCell ref="F43:F44"/>
    <mergeCell ref="G43:H44"/>
    <mergeCell ref="C44:D44"/>
    <mergeCell ref="B14:C14"/>
    <mergeCell ref="D14:D15"/>
    <mergeCell ref="E14:E15"/>
    <mergeCell ref="F14:F15"/>
    <mergeCell ref="G14:G15"/>
    <mergeCell ref="G50:H50"/>
    <mergeCell ref="B78:G78"/>
    <mergeCell ref="F102:H102"/>
    <mergeCell ref="C45:D45"/>
    <mergeCell ref="G45:H45"/>
    <mergeCell ref="G46:H46"/>
    <mergeCell ref="G47:H47"/>
    <mergeCell ref="G48:H48"/>
    <mergeCell ref="G49:H49"/>
    <mergeCell ref="C46:D46"/>
    <mergeCell ref="C47:D47"/>
    <mergeCell ref="C48:D48"/>
    <mergeCell ref="C49:D49"/>
    <mergeCell ref="F112:H112"/>
    <mergeCell ref="B61:C61"/>
    <mergeCell ref="D61:D62"/>
    <mergeCell ref="E61:E62"/>
    <mergeCell ref="F61:H61"/>
    <mergeCell ref="B66:H66"/>
    <mergeCell ref="B72:C72"/>
    <mergeCell ref="D72:D73"/>
    <mergeCell ref="E72:E73"/>
    <mergeCell ref="F72:H72"/>
  </mergeCells>
  <pageMargins left="0.11811023622047245" right="0.11811023622047245" top="0.35433070866141736" bottom="0.15748031496062992"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14"/>
  <sheetViews>
    <sheetView topLeftCell="A34" workbookViewId="0">
      <selection activeCell="G43" sqref="G43:H50"/>
    </sheetView>
  </sheetViews>
  <sheetFormatPr defaultRowHeight="15"/>
  <cols>
    <col min="1" max="1" width="3.42578125" customWidth="1"/>
    <col min="2" max="2" width="25.42578125" customWidth="1"/>
    <col min="3" max="3" width="23" customWidth="1"/>
    <col min="4" max="4" width="8.28515625" customWidth="1"/>
    <col min="5" max="5" width="23" customWidth="1"/>
    <col min="6" max="6" width="23.42578125" customWidth="1"/>
    <col min="7" max="7" width="22.28515625" customWidth="1"/>
    <col min="8" max="8" width="21.140625" customWidth="1"/>
    <col min="9" max="9" width="2" hidden="1" customWidth="1"/>
  </cols>
  <sheetData>
    <row r="1" spans="1:9" ht="15.75">
      <c r="A1" s="3" t="s">
        <v>16</v>
      </c>
      <c r="B1" s="4"/>
      <c r="C1" s="4"/>
      <c r="D1" s="4"/>
      <c r="E1" s="4"/>
      <c r="F1" s="4"/>
      <c r="G1" s="4"/>
      <c r="H1" s="4"/>
      <c r="I1" s="5"/>
    </row>
    <row r="2" spans="1:9">
      <c r="A2" s="688" t="s">
        <v>259</v>
      </c>
      <c r="B2" s="688"/>
      <c r="C2" s="688"/>
      <c r="D2" s="688"/>
      <c r="E2" s="688"/>
      <c r="F2" s="688"/>
      <c r="G2" s="688"/>
      <c r="H2" s="688"/>
      <c r="I2" s="7"/>
    </row>
    <row r="3" spans="1:9">
      <c r="A3" s="688"/>
      <c r="B3" s="688"/>
      <c r="C3" s="688"/>
      <c r="D3" s="688"/>
      <c r="E3" s="688"/>
      <c r="F3" s="688"/>
      <c r="G3" s="688"/>
      <c r="H3" s="688"/>
      <c r="I3" s="7"/>
    </row>
    <row r="4" spans="1:9">
      <c r="A4" s="688"/>
      <c r="B4" s="688"/>
      <c r="C4" s="688"/>
      <c r="D4" s="688"/>
      <c r="E4" s="688"/>
      <c r="F4" s="688"/>
      <c r="G4" s="688"/>
      <c r="H4" s="688"/>
      <c r="I4" s="7"/>
    </row>
    <row r="5" spans="1:9">
      <c r="A5" s="466"/>
      <c r="B5" s="466"/>
      <c r="C5" s="466"/>
      <c r="D5" s="466"/>
      <c r="E5" s="466"/>
      <c r="F5" s="466"/>
      <c r="G5" s="466"/>
      <c r="H5" s="466"/>
      <c r="I5" s="7"/>
    </row>
    <row r="6" spans="1:9">
      <c r="A6" s="9" t="s">
        <v>0</v>
      </c>
      <c r="B6" s="10"/>
      <c r="C6" s="182" t="s">
        <v>4</v>
      </c>
      <c r="D6" s="9"/>
      <c r="E6" s="12" t="s">
        <v>17</v>
      </c>
      <c r="F6" s="9"/>
      <c r="G6" s="9"/>
      <c r="H6" s="12"/>
      <c r="I6" s="13"/>
    </row>
    <row r="7" spans="1:9">
      <c r="A7" s="9" t="s">
        <v>1</v>
      </c>
      <c r="B7" s="10"/>
      <c r="C7" s="193" t="s">
        <v>10</v>
      </c>
      <c r="D7" s="9"/>
      <c r="E7" s="12" t="s">
        <v>18</v>
      </c>
      <c r="F7" s="697" t="s">
        <v>126</v>
      </c>
      <c r="G7" s="756"/>
      <c r="H7" s="9"/>
      <c r="I7" s="13"/>
    </row>
    <row r="8" spans="1:9">
      <c r="A8" s="9" t="s">
        <v>95</v>
      </c>
      <c r="B8" s="9"/>
      <c r="C8" s="194">
        <v>5103516</v>
      </c>
      <c r="D8" s="9"/>
      <c r="E8" s="12" t="s">
        <v>19</v>
      </c>
      <c r="F8" s="697" t="s">
        <v>120</v>
      </c>
      <c r="G8" s="756"/>
      <c r="H8" s="9"/>
      <c r="I8" s="13"/>
    </row>
    <row r="9" spans="1:9">
      <c r="A9" s="9"/>
      <c r="B9" s="9"/>
      <c r="C9" s="9"/>
      <c r="D9" s="9"/>
      <c r="E9" s="12" t="s">
        <v>20</v>
      </c>
      <c r="F9" s="697">
        <v>356</v>
      </c>
      <c r="G9" s="756"/>
      <c r="H9" s="9"/>
      <c r="I9" s="13"/>
    </row>
    <row r="10" spans="1:9" ht="15.75" thickBot="1">
      <c r="A10" s="9"/>
      <c r="B10" s="9"/>
      <c r="C10" s="9"/>
      <c r="D10" s="9"/>
      <c r="E10" s="12" t="s">
        <v>21</v>
      </c>
      <c r="F10" s="757">
        <v>5890062058</v>
      </c>
      <c r="G10" s="758"/>
      <c r="H10" s="9"/>
      <c r="I10" s="13"/>
    </row>
    <row r="11" spans="1:9" ht="15.75" thickBot="1">
      <c r="A11" s="15"/>
      <c r="B11" s="15"/>
      <c r="C11" s="15"/>
      <c r="D11" s="15"/>
      <c r="E11" s="15"/>
      <c r="F11" s="15"/>
      <c r="G11" s="15"/>
      <c r="H11" s="15"/>
      <c r="I11" s="7"/>
    </row>
    <row r="12" spans="1:9" ht="15.75" thickBot="1">
      <c r="A12" s="16"/>
      <c r="B12" s="17" t="s">
        <v>22</v>
      </c>
      <c r="C12" s="18"/>
      <c r="D12" s="18"/>
      <c r="E12" s="18"/>
      <c r="F12" s="18"/>
      <c r="G12" s="18"/>
      <c r="H12" s="19"/>
      <c r="I12" s="7"/>
    </row>
    <row r="13" spans="1:9">
      <c r="A13" s="6"/>
      <c r="B13" s="689" t="s">
        <v>23</v>
      </c>
      <c r="C13" s="690"/>
      <c r="D13" s="691" t="s">
        <v>96</v>
      </c>
      <c r="E13" s="691" t="s">
        <v>73</v>
      </c>
      <c r="F13" s="693" t="s">
        <v>74</v>
      </c>
      <c r="G13" s="693" t="s">
        <v>97</v>
      </c>
      <c r="H13" s="695" t="s">
        <v>26</v>
      </c>
      <c r="I13" s="7"/>
    </row>
    <row r="14" spans="1:9" ht="60" customHeight="1">
      <c r="A14" s="6"/>
      <c r="B14" s="132" t="s">
        <v>99</v>
      </c>
      <c r="C14" s="124" t="s">
        <v>100</v>
      </c>
      <c r="D14" s="692"/>
      <c r="E14" s="692"/>
      <c r="F14" s="694"/>
      <c r="G14" s="694"/>
      <c r="H14" s="696"/>
      <c r="I14" s="7"/>
    </row>
    <row r="15" spans="1:9">
      <c r="A15" s="6"/>
      <c r="B15" s="370" t="s">
        <v>526</v>
      </c>
      <c r="C15" s="370"/>
      <c r="D15" s="477">
        <v>87</v>
      </c>
      <c r="E15" s="518" t="s">
        <v>527</v>
      </c>
      <c r="F15" s="478" t="s">
        <v>301</v>
      </c>
      <c r="G15" s="477" t="s">
        <v>420</v>
      </c>
      <c r="H15" s="394">
        <v>150000</v>
      </c>
      <c r="I15" s="7"/>
    </row>
    <row r="16" spans="1:9" s="598" customFormat="1">
      <c r="A16" s="6"/>
      <c r="B16" s="578" t="s">
        <v>531</v>
      </c>
      <c r="C16" s="578" t="s">
        <v>532</v>
      </c>
      <c r="D16" s="633">
        <v>92</v>
      </c>
      <c r="E16" s="633" t="s">
        <v>460</v>
      </c>
      <c r="F16" s="634" t="s">
        <v>301</v>
      </c>
      <c r="G16" s="674" t="s">
        <v>420</v>
      </c>
      <c r="H16" s="635">
        <v>300000</v>
      </c>
      <c r="I16" s="7"/>
    </row>
    <row r="17" spans="1:9" s="598" customFormat="1">
      <c r="A17" s="6"/>
      <c r="B17" s="578" t="s">
        <v>528</v>
      </c>
      <c r="C17" s="578"/>
      <c r="D17" s="633">
        <v>17</v>
      </c>
      <c r="E17" s="633" t="s">
        <v>529</v>
      </c>
      <c r="F17" s="634" t="s">
        <v>301</v>
      </c>
      <c r="G17" s="674" t="s">
        <v>420</v>
      </c>
      <c r="H17" s="635">
        <v>120000</v>
      </c>
      <c r="I17" s="7"/>
    </row>
    <row r="18" spans="1:9" s="598" customFormat="1">
      <c r="A18" s="6"/>
      <c r="B18" s="578" t="s">
        <v>530</v>
      </c>
      <c r="C18" s="578" t="s">
        <v>311</v>
      </c>
      <c r="D18" s="633">
        <v>192</v>
      </c>
      <c r="E18" s="633" t="s">
        <v>533</v>
      </c>
      <c r="F18" s="634" t="s">
        <v>321</v>
      </c>
      <c r="G18" s="674" t="s">
        <v>420</v>
      </c>
      <c r="H18" s="635">
        <v>150000</v>
      </c>
      <c r="I18" s="7"/>
    </row>
    <row r="19" spans="1:9" s="598" customFormat="1">
      <c r="A19" s="6"/>
      <c r="B19" s="578" t="s">
        <v>548</v>
      </c>
      <c r="C19" s="578"/>
      <c r="D19" s="633">
        <v>1200</v>
      </c>
      <c r="E19" s="633"/>
      <c r="F19" s="634"/>
      <c r="G19" s="633"/>
      <c r="H19" s="635">
        <v>342807.89</v>
      </c>
      <c r="I19" s="7"/>
    </row>
    <row r="20" spans="1:9">
      <c r="A20" s="6"/>
      <c r="B20" s="370"/>
      <c r="C20" s="370"/>
      <c r="D20" s="518"/>
      <c r="E20" s="518"/>
      <c r="F20" s="519"/>
      <c r="G20" s="518"/>
      <c r="H20" s="394" t="s">
        <v>130</v>
      </c>
      <c r="I20" s="7"/>
    </row>
    <row r="21" spans="1:9">
      <c r="A21" s="6"/>
      <c r="B21" s="370"/>
      <c r="C21" s="370"/>
      <c r="D21" s="477"/>
      <c r="E21" s="370"/>
      <c r="F21" s="218" t="s">
        <v>240</v>
      </c>
      <c r="G21" s="346"/>
      <c r="H21" s="307">
        <f>H15+H16+H17+H18+H19</f>
        <v>1062807.8900000001</v>
      </c>
      <c r="I21" s="7"/>
    </row>
    <row r="22" spans="1:9">
      <c r="A22" s="6"/>
      <c r="B22" s="161" t="s">
        <v>135</v>
      </c>
      <c r="C22" s="153"/>
      <c r="D22" s="153"/>
      <c r="E22" s="153"/>
      <c r="F22" s="153"/>
      <c r="G22" s="153"/>
      <c r="H22" s="644" t="s">
        <v>130</v>
      </c>
      <c r="I22" s="156"/>
    </row>
    <row r="23" spans="1:9">
      <c r="A23" s="6"/>
      <c r="B23" s="161" t="s">
        <v>268</v>
      </c>
      <c r="C23" s="154"/>
      <c r="D23" s="154"/>
      <c r="E23" s="154"/>
      <c r="F23" s="154"/>
      <c r="G23" s="154"/>
      <c r="H23" s="155"/>
      <c r="I23" s="156"/>
    </row>
    <row r="24" spans="1:9">
      <c r="A24" s="6"/>
      <c r="B24" s="162" t="s">
        <v>136</v>
      </c>
      <c r="C24" s="154"/>
      <c r="D24" s="154"/>
      <c r="E24" s="154"/>
      <c r="F24" s="154"/>
      <c r="G24" s="154"/>
      <c r="H24" s="155"/>
      <c r="I24" s="156"/>
    </row>
    <row r="25" spans="1:9">
      <c r="A25" s="6"/>
      <c r="B25" s="153" t="s">
        <v>137</v>
      </c>
      <c r="C25" s="154"/>
      <c r="D25" s="154"/>
      <c r="E25" s="154"/>
      <c r="F25" s="154"/>
      <c r="G25" s="154"/>
      <c r="H25" s="155"/>
      <c r="I25" s="156"/>
    </row>
    <row r="26" spans="1:9">
      <c r="A26" s="6"/>
      <c r="B26" s="157" t="s">
        <v>264</v>
      </c>
      <c r="C26" s="154"/>
      <c r="D26" s="154"/>
      <c r="E26" s="154"/>
      <c r="F26" s="154"/>
      <c r="G26" s="154"/>
      <c r="H26" s="155"/>
      <c r="I26" s="156"/>
    </row>
    <row r="27" spans="1:9">
      <c r="A27" s="6"/>
      <c r="B27" s="157" t="s">
        <v>138</v>
      </c>
      <c r="C27" s="154"/>
      <c r="D27" s="154"/>
      <c r="E27" s="154"/>
      <c r="F27" s="154"/>
      <c r="G27" s="154"/>
      <c r="H27" s="155"/>
      <c r="I27" s="156"/>
    </row>
    <row r="28" spans="1:9">
      <c r="A28" s="6"/>
      <c r="B28" s="153" t="s">
        <v>269</v>
      </c>
      <c r="C28" s="154"/>
      <c r="D28" s="154"/>
      <c r="E28" s="154"/>
      <c r="F28" s="154"/>
      <c r="G28" s="154"/>
      <c r="H28" s="155"/>
      <c r="I28" s="156"/>
    </row>
    <row r="29" spans="1:9">
      <c r="A29" s="6"/>
      <c r="B29" s="153" t="s">
        <v>103</v>
      </c>
      <c r="C29" s="154"/>
      <c r="D29" s="154"/>
      <c r="E29" s="154"/>
      <c r="F29" s="154"/>
      <c r="G29" s="154"/>
      <c r="H29" s="155"/>
      <c r="I29" s="156"/>
    </row>
    <row r="30" spans="1:9">
      <c r="A30" s="6"/>
      <c r="B30" s="153" t="s">
        <v>139</v>
      </c>
      <c r="C30" s="154"/>
      <c r="D30" s="154"/>
      <c r="E30" s="154"/>
      <c r="F30" s="154"/>
      <c r="G30" s="154"/>
      <c r="H30" s="155"/>
      <c r="I30" s="156"/>
    </row>
    <row r="31" spans="1:9">
      <c r="A31" s="6"/>
      <c r="B31" s="153" t="s">
        <v>140</v>
      </c>
      <c r="C31" s="154"/>
      <c r="D31" s="154"/>
      <c r="E31" s="154"/>
      <c r="F31" s="154"/>
      <c r="G31" s="154"/>
      <c r="H31" s="155"/>
      <c r="I31" s="156"/>
    </row>
    <row r="32" spans="1:9">
      <c r="A32" s="6"/>
      <c r="B32" s="153" t="s">
        <v>141</v>
      </c>
      <c r="C32" s="154"/>
      <c r="D32" s="154"/>
      <c r="E32" s="154"/>
      <c r="F32" s="154"/>
      <c r="G32" s="154"/>
      <c r="H32" s="155"/>
      <c r="I32" s="156"/>
    </row>
    <row r="33" spans="1:9">
      <c r="A33" s="6"/>
      <c r="B33" s="153" t="s">
        <v>107</v>
      </c>
      <c r="C33" s="154"/>
      <c r="D33" s="154"/>
      <c r="E33" s="154"/>
      <c r="F33" s="154"/>
      <c r="G33" s="154"/>
      <c r="H33" s="155"/>
      <c r="I33" s="156"/>
    </row>
    <row r="34" spans="1:9">
      <c r="A34" s="6"/>
      <c r="B34" s="153" t="s">
        <v>142</v>
      </c>
      <c r="C34" s="154"/>
      <c r="D34" s="154"/>
      <c r="E34" s="154"/>
      <c r="F34" s="154"/>
      <c r="G34" s="154"/>
      <c r="H34" s="155"/>
      <c r="I34" s="156"/>
    </row>
    <row r="35" spans="1:9">
      <c r="A35" s="6"/>
      <c r="B35" s="153" t="s">
        <v>143</v>
      </c>
      <c r="C35" s="154"/>
      <c r="D35" s="154"/>
      <c r="E35" s="154"/>
      <c r="F35" s="154"/>
      <c r="G35" s="154"/>
      <c r="H35" s="155"/>
      <c r="I35" s="156"/>
    </row>
    <row r="36" spans="1:9" ht="15.75" thickBot="1">
      <c r="A36" s="29"/>
      <c r="B36" s="163"/>
      <c r="C36" s="163"/>
      <c r="D36" s="163"/>
      <c r="E36" s="163"/>
      <c r="F36" s="163"/>
      <c r="G36" s="163"/>
      <c r="H36" s="164"/>
      <c r="I36" s="156"/>
    </row>
    <row r="37" spans="1:9">
      <c r="A37" s="15"/>
      <c r="B37" s="15"/>
      <c r="C37" s="15"/>
      <c r="D37" s="15"/>
      <c r="E37" s="15"/>
      <c r="F37" s="15"/>
      <c r="G37" s="15"/>
      <c r="H37" s="15"/>
      <c r="I37" s="7"/>
    </row>
    <row r="38" spans="1:9" ht="15.75" thickBot="1">
      <c r="A38" s="15"/>
      <c r="B38" s="15"/>
      <c r="C38" s="15"/>
      <c r="D38" s="15"/>
      <c r="E38" s="15"/>
      <c r="F38" s="15"/>
      <c r="G38" s="15"/>
      <c r="H38" s="15"/>
      <c r="I38" s="7"/>
    </row>
    <row r="39" spans="1:9">
      <c r="A39" s="16"/>
      <c r="B39" s="17" t="s">
        <v>30</v>
      </c>
      <c r="C39" s="18"/>
      <c r="D39" s="18"/>
      <c r="E39" s="18" t="s">
        <v>10</v>
      </c>
      <c r="F39" s="18"/>
      <c r="G39" s="18"/>
      <c r="H39" s="19"/>
      <c r="I39" s="7"/>
    </row>
    <row r="40" spans="1:9" ht="15.75" thickBot="1">
      <c r="A40" s="6"/>
      <c r="B40" s="9"/>
      <c r="C40" s="15"/>
      <c r="D40" s="15"/>
      <c r="E40" s="15"/>
      <c r="F40" s="15"/>
      <c r="G40" s="15"/>
      <c r="H40" s="7"/>
      <c r="I40" s="7"/>
    </row>
    <row r="41" spans="1:9">
      <c r="A41" s="6"/>
      <c r="B41" s="698" t="s">
        <v>23</v>
      </c>
      <c r="C41" s="699"/>
      <c r="D41" s="700"/>
      <c r="E41" s="701" t="s">
        <v>24</v>
      </c>
      <c r="F41" s="701" t="s">
        <v>25</v>
      </c>
      <c r="G41" s="703" t="s">
        <v>26</v>
      </c>
      <c r="H41" s="704"/>
      <c r="I41" s="7"/>
    </row>
    <row r="42" spans="1:9">
      <c r="A42" s="6"/>
      <c r="B42" s="139" t="s">
        <v>27</v>
      </c>
      <c r="C42" s="741" t="s">
        <v>28</v>
      </c>
      <c r="D42" s="742"/>
      <c r="E42" s="738"/>
      <c r="F42" s="738"/>
      <c r="G42" s="739"/>
      <c r="H42" s="740"/>
      <c r="I42" s="7"/>
    </row>
    <row r="43" spans="1:9">
      <c r="A43" s="6"/>
      <c r="B43" s="370" t="s">
        <v>275</v>
      </c>
      <c r="C43" s="789" t="s">
        <v>534</v>
      </c>
      <c r="D43" s="789"/>
      <c r="E43" s="368" t="s">
        <v>535</v>
      </c>
      <c r="F43" s="369" t="s">
        <v>536</v>
      </c>
      <c r="G43" s="777">
        <v>400000</v>
      </c>
      <c r="H43" s="777"/>
      <c r="I43" s="7"/>
    </row>
    <row r="44" spans="1:9" s="598" customFormat="1">
      <c r="A44" s="6"/>
      <c r="B44" s="578" t="s">
        <v>275</v>
      </c>
      <c r="C44" s="789" t="s">
        <v>537</v>
      </c>
      <c r="D44" s="789"/>
      <c r="E44" s="368" t="s">
        <v>538</v>
      </c>
      <c r="F44" s="369" t="s">
        <v>536</v>
      </c>
      <c r="G44" s="777">
        <v>500000</v>
      </c>
      <c r="H44" s="777"/>
      <c r="I44" s="7"/>
    </row>
    <row r="45" spans="1:9" s="598" customFormat="1">
      <c r="A45" s="6"/>
      <c r="B45" s="578" t="s">
        <v>275</v>
      </c>
      <c r="C45" s="789" t="s">
        <v>544</v>
      </c>
      <c r="D45" s="789"/>
      <c r="E45" s="368" t="s">
        <v>335</v>
      </c>
      <c r="F45" s="369" t="s">
        <v>536</v>
      </c>
      <c r="G45" s="777">
        <v>170000</v>
      </c>
      <c r="H45" s="777"/>
      <c r="I45" s="7"/>
    </row>
    <row r="46" spans="1:9" s="598" customFormat="1">
      <c r="A46" s="6"/>
      <c r="B46" s="578" t="s">
        <v>275</v>
      </c>
      <c r="C46" s="789" t="s">
        <v>539</v>
      </c>
      <c r="D46" s="789"/>
      <c r="E46" s="368" t="s">
        <v>335</v>
      </c>
      <c r="F46" s="369" t="s">
        <v>536</v>
      </c>
      <c r="G46" s="777">
        <v>170000</v>
      </c>
      <c r="H46" s="777"/>
      <c r="I46" s="7"/>
    </row>
    <row r="47" spans="1:9" s="598" customFormat="1">
      <c r="A47" s="6"/>
      <c r="B47" s="578" t="s">
        <v>275</v>
      </c>
      <c r="C47" s="789" t="s">
        <v>540</v>
      </c>
      <c r="D47" s="789"/>
      <c r="E47" s="368" t="s">
        <v>335</v>
      </c>
      <c r="F47" s="369" t="s">
        <v>536</v>
      </c>
      <c r="G47" s="777">
        <v>170000</v>
      </c>
      <c r="H47" s="777"/>
      <c r="I47" s="7"/>
    </row>
    <row r="48" spans="1:9" s="598" customFormat="1">
      <c r="A48" s="6"/>
      <c r="B48" s="578" t="s">
        <v>275</v>
      </c>
      <c r="C48" s="789" t="s">
        <v>541</v>
      </c>
      <c r="D48" s="789"/>
      <c r="E48" s="368" t="s">
        <v>335</v>
      </c>
      <c r="F48" s="369" t="s">
        <v>536</v>
      </c>
      <c r="G48" s="777">
        <v>170000</v>
      </c>
      <c r="H48" s="777"/>
      <c r="I48" s="7"/>
    </row>
    <row r="49" spans="1:9" s="598" customFormat="1">
      <c r="A49" s="6"/>
      <c r="B49" s="578" t="s">
        <v>275</v>
      </c>
      <c r="C49" s="789" t="s">
        <v>542</v>
      </c>
      <c r="D49" s="789"/>
      <c r="E49" s="368" t="s">
        <v>335</v>
      </c>
      <c r="F49" s="369" t="s">
        <v>536</v>
      </c>
      <c r="G49" s="777">
        <v>170000</v>
      </c>
      <c r="H49" s="777"/>
      <c r="I49" s="7"/>
    </row>
    <row r="50" spans="1:9" s="598" customFormat="1">
      <c r="A50" s="6"/>
      <c r="B50" s="578" t="s">
        <v>275</v>
      </c>
      <c r="C50" s="789" t="s">
        <v>543</v>
      </c>
      <c r="D50" s="789"/>
      <c r="E50" s="368" t="s">
        <v>538</v>
      </c>
      <c r="F50" s="369" t="s">
        <v>536</v>
      </c>
      <c r="G50" s="777">
        <v>500000</v>
      </c>
      <c r="H50" s="777"/>
      <c r="I50" s="7"/>
    </row>
    <row r="51" spans="1:9">
      <c r="A51" s="6"/>
      <c r="B51" s="370"/>
      <c r="C51" s="790"/>
      <c r="D51" s="790"/>
      <c r="E51" s="368"/>
      <c r="F51" s="369"/>
      <c r="G51" s="777"/>
      <c r="H51" s="777"/>
      <c r="I51" s="7"/>
    </row>
    <row r="52" spans="1:9">
      <c r="A52" s="6"/>
      <c r="B52" s="370"/>
      <c r="C52" s="743"/>
      <c r="D52" s="743"/>
      <c r="E52" s="395"/>
      <c r="F52" s="346"/>
      <c r="G52" s="782">
        <f>SUM(G43:G51)</f>
        <v>2250000</v>
      </c>
      <c r="H52" s="782"/>
      <c r="I52" s="7"/>
    </row>
    <row r="53" spans="1:9">
      <c r="A53" s="6"/>
      <c r="B53" s="153" t="s">
        <v>31</v>
      </c>
      <c r="C53" s="154"/>
      <c r="D53" s="154"/>
      <c r="E53" s="154"/>
      <c r="F53" s="154"/>
      <c r="G53" s="154"/>
      <c r="H53" s="155"/>
      <c r="I53" s="156"/>
    </row>
    <row r="54" spans="1:9">
      <c r="A54" s="6"/>
      <c r="B54" s="157" t="s">
        <v>133</v>
      </c>
      <c r="C54" s="154"/>
      <c r="D54" s="154"/>
      <c r="E54" s="154"/>
      <c r="F54" s="154"/>
      <c r="G54" s="154"/>
      <c r="H54" s="155"/>
      <c r="I54" s="156"/>
    </row>
    <row r="55" spans="1:9">
      <c r="A55" s="6"/>
      <c r="B55" s="153" t="s">
        <v>267</v>
      </c>
      <c r="C55" s="157"/>
      <c r="D55" s="158"/>
      <c r="E55" s="159"/>
      <c r="F55" s="159"/>
      <c r="G55" s="159"/>
      <c r="H55" s="160"/>
      <c r="I55" s="156"/>
    </row>
    <row r="56" spans="1:9">
      <c r="A56" s="6"/>
      <c r="B56" s="157" t="s">
        <v>134</v>
      </c>
      <c r="C56" s="157"/>
      <c r="D56" s="158"/>
      <c r="E56" s="159"/>
      <c r="F56" s="159"/>
      <c r="G56" s="159"/>
      <c r="H56" s="160"/>
      <c r="I56" s="156"/>
    </row>
    <row r="57" spans="1:9">
      <c r="A57" s="6"/>
      <c r="B57" s="157" t="s">
        <v>144</v>
      </c>
      <c r="C57" s="154"/>
      <c r="D57" s="154"/>
      <c r="E57" s="154"/>
      <c r="F57" s="154"/>
      <c r="G57" s="154"/>
      <c r="H57" s="155"/>
      <c r="I57" s="156"/>
    </row>
    <row r="58" spans="1:9">
      <c r="A58" s="6"/>
      <c r="B58" s="157" t="s">
        <v>145</v>
      </c>
      <c r="C58" s="154"/>
      <c r="D58" s="154"/>
      <c r="E58" s="154"/>
      <c r="F58" s="154"/>
      <c r="G58" s="154"/>
      <c r="H58" s="155"/>
      <c r="I58" s="156"/>
    </row>
    <row r="59" spans="1:9" ht="15.75" thickBot="1">
      <c r="A59" s="29"/>
      <c r="B59" s="163" t="s">
        <v>146</v>
      </c>
      <c r="C59" s="165"/>
      <c r="D59" s="165"/>
      <c r="E59" s="165"/>
      <c r="F59" s="165"/>
      <c r="G59" s="165"/>
      <c r="H59" s="166"/>
      <c r="I59" s="156"/>
    </row>
    <row r="60" spans="1:9" ht="15.75" thickBot="1">
      <c r="A60" s="15"/>
      <c r="B60" s="153"/>
      <c r="C60" s="153"/>
      <c r="D60" s="153"/>
      <c r="E60" s="153"/>
      <c r="F60" s="153"/>
      <c r="G60" s="153"/>
      <c r="H60" s="153"/>
      <c r="I60" s="156"/>
    </row>
    <row r="61" spans="1:9">
      <c r="A61" s="2"/>
      <c r="B61" s="34" t="s">
        <v>32</v>
      </c>
      <c r="C61" s="4"/>
      <c r="D61" s="4"/>
      <c r="E61" s="4"/>
      <c r="F61" s="4"/>
      <c r="G61" s="4"/>
      <c r="H61" s="5"/>
      <c r="I61" s="35"/>
    </row>
    <row r="62" spans="1:9" ht="15.75" thickBot="1">
      <c r="A62" s="36"/>
      <c r="B62" s="37"/>
      <c r="C62" s="37"/>
      <c r="D62" s="37"/>
      <c r="E62" s="37"/>
      <c r="F62" s="37"/>
      <c r="G62" s="37"/>
      <c r="H62" s="35"/>
      <c r="I62" s="35"/>
    </row>
    <row r="63" spans="1:9">
      <c r="A63" s="38"/>
      <c r="B63" s="717" t="s">
        <v>23</v>
      </c>
      <c r="C63" s="718"/>
      <c r="D63" s="701" t="s">
        <v>24</v>
      </c>
      <c r="E63" s="701" t="s">
        <v>25</v>
      </c>
      <c r="F63" s="701" t="s">
        <v>26</v>
      </c>
      <c r="G63" s="701"/>
      <c r="H63" s="719"/>
      <c r="I63" s="13"/>
    </row>
    <row r="64" spans="1:9">
      <c r="A64" s="38"/>
      <c r="B64" s="139" t="s">
        <v>27</v>
      </c>
      <c r="C64" s="315" t="s">
        <v>28</v>
      </c>
      <c r="D64" s="738"/>
      <c r="E64" s="738"/>
      <c r="F64" s="316" t="s">
        <v>33</v>
      </c>
      <c r="G64" s="316" t="s">
        <v>34</v>
      </c>
      <c r="H64" s="317" t="s">
        <v>35</v>
      </c>
      <c r="I64" s="13"/>
    </row>
    <row r="65" spans="1:9">
      <c r="A65" s="36"/>
      <c r="B65" s="50"/>
      <c r="C65" s="515"/>
      <c r="D65" s="521"/>
      <c r="E65" s="413"/>
      <c r="F65" s="516"/>
      <c r="G65" s="67"/>
      <c r="H65" s="228"/>
      <c r="I65" s="7"/>
    </row>
    <row r="66" spans="1:9">
      <c r="A66" s="36"/>
      <c r="B66" s="42"/>
      <c r="C66" s="42"/>
      <c r="D66" s="43"/>
      <c r="E66" s="522" t="s">
        <v>130</v>
      </c>
      <c r="F66" s="144" t="s">
        <v>130</v>
      </c>
      <c r="G66" s="67"/>
      <c r="H66" s="228"/>
      <c r="I66" s="7"/>
    </row>
    <row r="67" spans="1:9">
      <c r="A67" s="36"/>
      <c r="B67" s="323" t="s">
        <v>29</v>
      </c>
      <c r="C67" s="64"/>
      <c r="D67" s="65"/>
      <c r="E67" s="324"/>
      <c r="F67" s="324"/>
      <c r="G67" s="258"/>
      <c r="H67" s="35"/>
      <c r="I67" s="7"/>
    </row>
    <row r="68" spans="1:9">
      <c r="A68" s="36"/>
      <c r="B68" s="779" t="s">
        <v>147</v>
      </c>
      <c r="C68" s="780"/>
      <c r="D68" s="780"/>
      <c r="E68" s="780"/>
      <c r="F68" s="780"/>
      <c r="G68" s="780"/>
      <c r="H68" s="781"/>
      <c r="I68" s="35"/>
    </row>
    <row r="69" spans="1:9">
      <c r="A69" s="36"/>
      <c r="B69" s="474" t="s">
        <v>113</v>
      </c>
      <c r="C69" s="475"/>
      <c r="D69" s="475"/>
      <c r="E69" s="475"/>
      <c r="F69" s="475"/>
      <c r="G69" s="475"/>
      <c r="H69" s="476"/>
      <c r="I69" s="35"/>
    </row>
    <row r="70" spans="1:9" ht="15.75" thickBot="1">
      <c r="A70" s="58"/>
      <c r="B70" s="119" t="s">
        <v>114</v>
      </c>
      <c r="C70" s="59"/>
      <c r="D70" s="60"/>
      <c r="E70" s="61"/>
      <c r="F70" s="61"/>
      <c r="G70" s="61"/>
      <c r="H70" s="62"/>
      <c r="I70" s="35"/>
    </row>
    <row r="71" spans="1:9" ht="15.75" thickBot="1">
      <c r="A71" s="37"/>
      <c r="B71" s="63"/>
      <c r="C71" s="64"/>
      <c r="D71" s="65"/>
      <c r="E71" s="66"/>
      <c r="F71" s="66"/>
      <c r="G71" s="66"/>
      <c r="H71" s="66"/>
      <c r="I71" s="35"/>
    </row>
    <row r="72" spans="1:9" ht="15.75" thickBot="1">
      <c r="A72" s="2"/>
      <c r="B72" s="34" t="s">
        <v>36</v>
      </c>
      <c r="C72" s="4"/>
      <c r="D72" s="4"/>
      <c r="E72" s="4"/>
      <c r="F72" s="4"/>
      <c r="G72" s="4"/>
      <c r="H72" s="5"/>
      <c r="I72" s="35"/>
    </row>
    <row r="73" spans="1:9">
      <c r="A73" s="38"/>
      <c r="B73" s="717" t="s">
        <v>23</v>
      </c>
      <c r="C73" s="718"/>
      <c r="D73" s="701" t="s">
        <v>24</v>
      </c>
      <c r="E73" s="701" t="s">
        <v>25</v>
      </c>
      <c r="F73" s="701" t="s">
        <v>26</v>
      </c>
      <c r="G73" s="701"/>
      <c r="H73" s="719"/>
      <c r="I73" s="13"/>
    </row>
    <row r="74" spans="1:9">
      <c r="A74" s="38"/>
      <c r="B74" s="135" t="s">
        <v>27</v>
      </c>
      <c r="C74" s="237" t="s">
        <v>28</v>
      </c>
      <c r="D74" s="702"/>
      <c r="E74" s="702"/>
      <c r="F74" s="39" t="s">
        <v>33</v>
      </c>
      <c r="G74" s="39" t="s">
        <v>34</v>
      </c>
      <c r="H74" s="40" t="s">
        <v>35</v>
      </c>
      <c r="I74" s="13"/>
    </row>
    <row r="75" spans="1:9">
      <c r="A75" s="36"/>
      <c r="B75" s="41" t="s">
        <v>375</v>
      </c>
      <c r="C75" s="42" t="s">
        <v>545</v>
      </c>
      <c r="D75" s="43" t="s">
        <v>298</v>
      </c>
      <c r="E75" s="50" t="s">
        <v>343</v>
      </c>
      <c r="F75" s="67">
        <v>400000</v>
      </c>
      <c r="G75" s="67"/>
      <c r="H75" s="46"/>
      <c r="I75" s="7"/>
    </row>
    <row r="76" spans="1:9">
      <c r="A76" s="36"/>
      <c r="B76" s="47"/>
      <c r="C76" s="48"/>
      <c r="D76" s="49"/>
      <c r="E76" s="68"/>
      <c r="F76" s="69"/>
      <c r="G76" s="69"/>
      <c r="H76" s="52"/>
      <c r="I76" s="7"/>
    </row>
    <row r="77" spans="1:9" ht="15.75" thickBot="1">
      <c r="A77" s="36"/>
      <c r="B77" s="53"/>
      <c r="C77" s="54"/>
      <c r="D77" s="55"/>
      <c r="E77" s="645" t="s">
        <v>2</v>
      </c>
      <c r="F77" s="646">
        <f>F75</f>
        <v>400000</v>
      </c>
      <c r="G77" s="71"/>
      <c r="H77" s="57"/>
      <c r="I77" s="7"/>
    </row>
    <row r="78" spans="1:9">
      <c r="A78" s="36"/>
      <c r="B78" s="15" t="s">
        <v>29</v>
      </c>
      <c r="C78" s="64"/>
      <c r="D78" s="65"/>
      <c r="E78" s="66"/>
      <c r="F78" s="66"/>
      <c r="G78" s="66"/>
      <c r="H78" s="72"/>
      <c r="I78" s="35"/>
    </row>
    <row r="79" spans="1:9">
      <c r="A79" s="36"/>
      <c r="B79" s="720" t="s">
        <v>117</v>
      </c>
      <c r="C79" s="720"/>
      <c r="D79" s="720"/>
      <c r="E79" s="720"/>
      <c r="F79" s="720"/>
      <c r="G79" s="720"/>
      <c r="H79" s="126"/>
      <c r="I79" s="35"/>
    </row>
    <row r="80" spans="1:9" ht="15.75" thickBot="1">
      <c r="A80" s="36"/>
      <c r="B80" s="59" t="s">
        <v>118</v>
      </c>
      <c r="C80" s="134"/>
      <c r="D80" s="134"/>
      <c r="E80" s="134"/>
      <c r="F80" s="134"/>
      <c r="G80" s="134"/>
      <c r="H80" s="133"/>
      <c r="I80" s="35"/>
    </row>
    <row r="81" spans="1:12" ht="15.75" thickBot="1">
      <c r="A81" s="73"/>
      <c r="B81" s="73"/>
      <c r="C81" s="73"/>
      <c r="D81" s="73"/>
      <c r="E81" s="73"/>
      <c r="F81" s="73"/>
      <c r="G81" s="73"/>
      <c r="H81" s="73"/>
      <c r="I81" s="35"/>
    </row>
    <row r="82" spans="1:12" ht="38.25">
      <c r="A82" s="75"/>
      <c r="B82" s="76" t="s">
        <v>37</v>
      </c>
      <c r="C82" s="77"/>
      <c r="D82" s="77"/>
      <c r="E82" s="78"/>
      <c r="F82" s="467" t="s">
        <v>38</v>
      </c>
      <c r="G82" s="467" t="s">
        <v>39</v>
      </c>
      <c r="H82" s="79" t="s">
        <v>40</v>
      </c>
      <c r="I82" s="80"/>
    </row>
    <row r="83" spans="1:12">
      <c r="A83" s="74"/>
      <c r="B83" s="81" t="s">
        <v>41</v>
      </c>
      <c r="C83" s="82"/>
      <c r="D83" s="82"/>
      <c r="E83" s="82"/>
      <c r="F83" s="183"/>
      <c r="G83" s="479"/>
      <c r="H83" s="479"/>
      <c r="I83" s="80"/>
    </row>
    <row r="84" spans="1:12">
      <c r="A84" s="74"/>
      <c r="B84" s="81" t="s">
        <v>42</v>
      </c>
      <c r="C84" s="82"/>
      <c r="D84" s="82"/>
      <c r="E84" s="82"/>
      <c r="F84" s="183"/>
      <c r="G84" s="183"/>
      <c r="H84" s="183"/>
      <c r="I84" s="80"/>
    </row>
    <row r="85" spans="1:12">
      <c r="A85" s="74"/>
      <c r="B85" s="84" t="s">
        <v>43</v>
      </c>
      <c r="C85" s="85"/>
      <c r="D85" s="85"/>
      <c r="E85" s="85"/>
      <c r="F85" s="183"/>
      <c r="G85" s="183">
        <v>371153.2</v>
      </c>
      <c r="H85" s="183">
        <v>371153.2</v>
      </c>
      <c r="I85" s="80"/>
    </row>
    <row r="86" spans="1:12">
      <c r="A86" s="74"/>
      <c r="B86" s="81" t="s">
        <v>44</v>
      </c>
      <c r="C86" s="82"/>
      <c r="D86" s="82"/>
      <c r="E86" s="82"/>
      <c r="F86" s="183"/>
      <c r="G86" s="183">
        <v>556666.01</v>
      </c>
      <c r="H86" s="183">
        <v>556666.01</v>
      </c>
      <c r="I86" s="80"/>
    </row>
    <row r="87" spans="1:12">
      <c r="A87" s="74"/>
      <c r="B87" s="81" t="s">
        <v>45</v>
      </c>
      <c r="C87" s="82"/>
      <c r="D87" s="82"/>
      <c r="E87" s="82"/>
      <c r="F87" s="183"/>
      <c r="G87" s="183"/>
      <c r="H87" s="183"/>
      <c r="I87" s="80"/>
    </row>
    <row r="88" spans="1:12">
      <c r="A88" s="74"/>
      <c r="B88" s="84" t="s">
        <v>46</v>
      </c>
      <c r="C88" s="85"/>
      <c r="D88" s="85"/>
      <c r="E88" s="85"/>
      <c r="F88" s="183"/>
      <c r="G88" s="183"/>
      <c r="H88" s="183"/>
      <c r="I88" s="80"/>
    </row>
    <row r="89" spans="1:12">
      <c r="A89" s="74"/>
      <c r="B89" s="84" t="s">
        <v>47</v>
      </c>
      <c r="C89" s="85"/>
      <c r="D89" s="85"/>
      <c r="E89" s="85"/>
      <c r="F89" s="183"/>
      <c r="G89" s="183"/>
      <c r="H89" s="183"/>
      <c r="I89" s="80"/>
    </row>
    <row r="90" spans="1:12">
      <c r="A90" s="74"/>
      <c r="B90" s="84" t="s">
        <v>48</v>
      </c>
      <c r="C90" s="85"/>
      <c r="D90" s="85"/>
      <c r="E90" s="85"/>
      <c r="F90" s="183"/>
      <c r="G90" s="183">
        <v>348059.79</v>
      </c>
      <c r="H90" s="183">
        <v>348059.79</v>
      </c>
      <c r="I90" s="80"/>
    </row>
    <row r="91" spans="1:12">
      <c r="A91" s="74"/>
      <c r="B91" s="84" t="s">
        <v>49</v>
      </c>
      <c r="C91" s="85"/>
      <c r="D91" s="85"/>
      <c r="E91" s="85"/>
      <c r="F91" s="183"/>
      <c r="G91" s="183"/>
      <c r="H91" s="183"/>
      <c r="I91" s="80"/>
    </row>
    <row r="92" spans="1:12">
      <c r="A92" s="74"/>
      <c r="B92" s="84" t="s">
        <v>50</v>
      </c>
      <c r="C92" s="85"/>
      <c r="D92" s="85"/>
      <c r="E92" s="85"/>
      <c r="F92" s="185"/>
      <c r="G92" s="183"/>
      <c r="H92" s="183"/>
      <c r="I92" s="80"/>
    </row>
    <row r="93" spans="1:12">
      <c r="A93" s="74"/>
      <c r="B93" s="86" t="s">
        <v>2</v>
      </c>
      <c r="C93" s="14"/>
      <c r="D93" s="14"/>
      <c r="E93" s="14"/>
      <c r="F93" s="186"/>
      <c r="G93" s="186">
        <f>SUM(G85:G92)</f>
        <v>1275879</v>
      </c>
      <c r="H93" s="186">
        <f>SUM(H85:H92)</f>
        <v>1275879</v>
      </c>
      <c r="I93" s="80"/>
    </row>
    <row r="94" spans="1:12" ht="15.75" thickBot="1">
      <c r="A94" s="87"/>
      <c r="B94" s="88" t="s">
        <v>51</v>
      </c>
      <c r="C94" s="89"/>
      <c r="D94" s="89"/>
      <c r="E94" s="89"/>
      <c r="F94" s="90"/>
      <c r="G94" s="335"/>
      <c r="H94" s="336"/>
      <c r="I94" s="80"/>
    </row>
    <row r="95" spans="1:12" ht="15.75" thickBot="1">
      <c r="A95" s="15"/>
      <c r="B95" s="15"/>
      <c r="C95" s="15"/>
      <c r="D95" s="15"/>
      <c r="E95" s="15"/>
      <c r="F95" s="15"/>
      <c r="G95" s="15"/>
      <c r="H95" s="15"/>
      <c r="I95" s="7"/>
      <c r="L95" t="s">
        <v>130</v>
      </c>
    </row>
    <row r="96" spans="1:12">
      <c r="A96" s="92"/>
      <c r="B96" s="34" t="s">
        <v>52</v>
      </c>
      <c r="C96" s="93"/>
      <c r="D96" s="93"/>
      <c r="E96" s="34"/>
      <c r="F96" s="34"/>
      <c r="G96" s="34"/>
      <c r="H96" s="94"/>
      <c r="I96" s="95"/>
    </row>
    <row r="97" spans="1:9">
      <c r="A97" s="96"/>
      <c r="B97" s="97"/>
      <c r="C97" s="475"/>
      <c r="D97" s="475"/>
      <c r="E97" s="475"/>
      <c r="F97" s="475"/>
      <c r="G97" s="475"/>
      <c r="H97" s="472" t="s">
        <v>26</v>
      </c>
      <c r="I97" s="98"/>
    </row>
    <row r="98" spans="1:9">
      <c r="A98" s="96"/>
      <c r="B98" s="99" t="s">
        <v>53</v>
      </c>
      <c r="C98" s="100"/>
      <c r="D98" s="100"/>
      <c r="E98" s="100"/>
      <c r="F98" s="100"/>
      <c r="G98" s="101"/>
      <c r="H98" s="83"/>
      <c r="I98" s="98"/>
    </row>
    <row r="99" spans="1:9">
      <c r="A99" s="96"/>
      <c r="B99" s="102" t="s">
        <v>54</v>
      </c>
      <c r="C99" s="100"/>
      <c r="D99" s="100"/>
      <c r="E99" s="100"/>
      <c r="F99" s="100"/>
      <c r="G99" s="100"/>
      <c r="H99" s="83">
        <v>114829.11</v>
      </c>
      <c r="I99" s="98"/>
    </row>
    <row r="100" spans="1:9">
      <c r="A100" s="96"/>
      <c r="B100" s="103" t="s">
        <v>2</v>
      </c>
      <c r="C100" s="100"/>
      <c r="D100" s="100"/>
      <c r="E100" s="100"/>
      <c r="F100" s="100"/>
      <c r="G100" s="100"/>
      <c r="H100" s="231">
        <f>H99</f>
        <v>114829.11</v>
      </c>
      <c r="I100" s="98"/>
    </row>
    <row r="101" spans="1:9" ht="15.75" thickBot="1">
      <c r="A101" s="104"/>
      <c r="B101" s="88" t="s">
        <v>237</v>
      </c>
      <c r="C101" s="88"/>
      <c r="D101" s="105"/>
      <c r="E101" s="105"/>
      <c r="F101" s="90"/>
      <c r="G101" s="90"/>
      <c r="H101" s="106"/>
      <c r="I101" s="98"/>
    </row>
    <row r="102" spans="1:9" ht="15.75" thickBot="1">
      <c r="A102" s="37"/>
      <c r="B102" s="37"/>
      <c r="C102" s="37"/>
      <c r="D102" s="37"/>
      <c r="E102" s="37"/>
      <c r="F102" s="37"/>
      <c r="G102" s="37"/>
      <c r="H102" s="37"/>
      <c r="I102" s="35"/>
    </row>
    <row r="103" spans="1:9">
      <c r="A103" s="2"/>
      <c r="B103" s="17" t="s">
        <v>55</v>
      </c>
      <c r="C103" s="4"/>
      <c r="D103" s="4"/>
      <c r="E103" s="4"/>
      <c r="F103" s="721" t="s">
        <v>26</v>
      </c>
      <c r="G103" s="722"/>
      <c r="H103" s="723"/>
      <c r="I103" s="35"/>
    </row>
    <row r="104" spans="1:9">
      <c r="A104" s="36"/>
      <c r="B104" s="485" t="s">
        <v>56</v>
      </c>
      <c r="C104" s="107"/>
      <c r="D104" s="485"/>
      <c r="E104" s="108" t="s">
        <v>57</v>
      </c>
      <c r="F104" s="39" t="s">
        <v>33</v>
      </c>
      <c r="G104" s="39" t="s">
        <v>34</v>
      </c>
      <c r="H104" s="40" t="s">
        <v>35</v>
      </c>
      <c r="I104" s="35"/>
    </row>
    <row r="105" spans="1:9">
      <c r="A105" s="109"/>
      <c r="B105" s="110" t="s">
        <v>58</v>
      </c>
      <c r="C105" s="485"/>
      <c r="D105" s="110"/>
      <c r="E105" s="191">
        <v>5</v>
      </c>
      <c r="F105" s="183">
        <v>1062807.8899999999</v>
      </c>
      <c r="G105" s="188"/>
      <c r="H105" s="189"/>
      <c r="I105" s="111"/>
    </row>
    <row r="106" spans="1:9">
      <c r="A106" s="96"/>
      <c r="B106" s="110" t="s">
        <v>59</v>
      </c>
      <c r="C106" s="110"/>
      <c r="D106" s="110"/>
      <c r="E106" s="191">
        <v>8</v>
      </c>
      <c r="F106" s="183">
        <v>2250000</v>
      </c>
      <c r="G106" s="190"/>
      <c r="H106" s="192"/>
      <c r="I106" s="98"/>
    </row>
    <row r="107" spans="1:9">
      <c r="A107" s="96"/>
      <c r="B107" s="110" t="s">
        <v>60</v>
      </c>
      <c r="C107" s="110"/>
      <c r="D107" s="110"/>
      <c r="E107" s="191"/>
      <c r="F107" s="183"/>
      <c r="G107" s="191"/>
      <c r="H107" s="184"/>
      <c r="I107" s="98"/>
    </row>
    <row r="108" spans="1:9">
      <c r="A108" s="96"/>
      <c r="B108" s="110" t="s">
        <v>61</v>
      </c>
      <c r="C108" s="110"/>
      <c r="D108" s="110"/>
      <c r="E108" s="191">
        <v>1</v>
      </c>
      <c r="F108" s="183">
        <v>400000</v>
      </c>
      <c r="G108" s="191"/>
      <c r="H108" s="184"/>
      <c r="I108" s="98"/>
    </row>
    <row r="109" spans="1:9">
      <c r="A109" s="96"/>
      <c r="B109" s="112" t="s">
        <v>62</v>
      </c>
      <c r="C109" s="110"/>
      <c r="D109" s="110"/>
      <c r="E109" s="190"/>
      <c r="F109" s="184">
        <v>114829.11</v>
      </c>
      <c r="G109" s="185"/>
      <c r="H109" s="192"/>
      <c r="I109" s="98"/>
    </row>
    <row r="110" spans="1:9">
      <c r="A110" s="96"/>
      <c r="B110" s="112" t="s">
        <v>63</v>
      </c>
      <c r="C110" s="110"/>
      <c r="D110" s="110"/>
      <c r="E110" s="190"/>
      <c r="F110" s="185"/>
      <c r="G110" s="183"/>
      <c r="H110" s="186">
        <v>1275879</v>
      </c>
      <c r="I110" s="98"/>
    </row>
    <row r="111" spans="1:9">
      <c r="A111" s="96"/>
      <c r="B111" s="112" t="s">
        <v>64</v>
      </c>
      <c r="C111" s="110"/>
      <c r="D111" s="110"/>
      <c r="E111" s="191"/>
      <c r="F111" s="185"/>
      <c r="G111" s="185"/>
      <c r="H111" s="184"/>
      <c r="I111" s="98"/>
    </row>
    <row r="112" spans="1:9">
      <c r="A112" s="96"/>
      <c r="B112" s="113" t="s">
        <v>65</v>
      </c>
      <c r="C112" s="110"/>
      <c r="D112" s="113"/>
      <c r="E112" s="195">
        <f>SUM(E105:E111)</f>
        <v>14</v>
      </c>
      <c r="F112" s="186">
        <f>SUM(F105:F111)</f>
        <v>3827636.9999999995</v>
      </c>
      <c r="G112" s="186"/>
      <c r="H112" s="196">
        <f>H110</f>
        <v>1275879</v>
      </c>
      <c r="I112" s="98"/>
    </row>
    <row r="113" spans="1:9" ht="15.75" thickBot="1">
      <c r="A113" s="104"/>
      <c r="B113" s="114" t="s">
        <v>66</v>
      </c>
      <c r="C113" s="115"/>
      <c r="D113" s="114"/>
      <c r="E113" s="197"/>
      <c r="F113" s="709">
        <f>F112+H112</f>
        <v>5103516</v>
      </c>
      <c r="G113" s="710"/>
      <c r="H113" s="711"/>
      <c r="I113" s="98"/>
    </row>
    <row r="114" spans="1:9" ht="15.75" thickBot="1">
      <c r="A114" s="30"/>
      <c r="B114" s="30"/>
      <c r="C114" s="30"/>
      <c r="D114" s="30"/>
      <c r="E114" s="32"/>
      <c r="F114" s="32"/>
      <c r="G114" s="32"/>
      <c r="H114" s="32"/>
      <c r="I114" s="31"/>
    </row>
  </sheetData>
  <mergeCells count="48">
    <mergeCell ref="A2:H4"/>
    <mergeCell ref="F7:G7"/>
    <mergeCell ref="F8:G8"/>
    <mergeCell ref="F9:G9"/>
    <mergeCell ref="F10:G10"/>
    <mergeCell ref="H13:H14"/>
    <mergeCell ref="B41:D41"/>
    <mergeCell ref="E41:E42"/>
    <mergeCell ref="F41:F42"/>
    <mergeCell ref="G41:H42"/>
    <mergeCell ref="C42:D42"/>
    <mergeCell ref="B13:C13"/>
    <mergeCell ref="D13:D14"/>
    <mergeCell ref="E13:E14"/>
    <mergeCell ref="F13:F14"/>
    <mergeCell ref="G13:G14"/>
    <mergeCell ref="C43:D43"/>
    <mergeCell ref="G43:H43"/>
    <mergeCell ref="C51:D51"/>
    <mergeCell ref="G51:H51"/>
    <mergeCell ref="C44:D44"/>
    <mergeCell ref="C45:D45"/>
    <mergeCell ref="C50:D50"/>
    <mergeCell ref="G44:H44"/>
    <mergeCell ref="G45:H45"/>
    <mergeCell ref="G50:H50"/>
    <mergeCell ref="C46:D46"/>
    <mergeCell ref="C47:D47"/>
    <mergeCell ref="C48:D48"/>
    <mergeCell ref="C49:D49"/>
    <mergeCell ref="G46:H46"/>
    <mergeCell ref="G47:H47"/>
    <mergeCell ref="G48:H48"/>
    <mergeCell ref="G49:H49"/>
    <mergeCell ref="F103:H103"/>
    <mergeCell ref="F113:H113"/>
    <mergeCell ref="B68:H68"/>
    <mergeCell ref="B73:C73"/>
    <mergeCell ref="D73:D74"/>
    <mergeCell ref="E73:E74"/>
    <mergeCell ref="F73:H73"/>
    <mergeCell ref="B79:G79"/>
    <mergeCell ref="C52:D52"/>
    <mergeCell ref="G52:H52"/>
    <mergeCell ref="B63:C63"/>
    <mergeCell ref="D63:D64"/>
    <mergeCell ref="E63:E64"/>
    <mergeCell ref="F63:H63"/>
  </mergeCells>
  <pageMargins left="0.11811023622047245" right="0.11811023622047245" top="0.35433070866141736" bottom="0.15748031496062992"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7"/>
  <sheetViews>
    <sheetView topLeftCell="A49" workbookViewId="0">
      <selection activeCell="G41" sqref="G41:H49"/>
    </sheetView>
  </sheetViews>
  <sheetFormatPr defaultRowHeight="15"/>
  <cols>
    <col min="1" max="1" width="3.140625" customWidth="1"/>
    <col min="2" max="2" width="16.7109375" customWidth="1"/>
    <col min="3" max="3" width="29.140625" customWidth="1"/>
    <col min="4" max="4" width="15.28515625" customWidth="1"/>
    <col min="5" max="5" width="21.28515625" customWidth="1"/>
    <col min="6" max="6" width="25.42578125" customWidth="1"/>
    <col min="7" max="7" width="20.42578125" customWidth="1"/>
    <col min="8" max="8" width="19.28515625" customWidth="1"/>
  </cols>
  <sheetData>
    <row r="1" spans="1:8" ht="15.75">
      <c r="A1" s="3" t="s">
        <v>16</v>
      </c>
      <c r="B1" s="4"/>
      <c r="C1" s="4"/>
      <c r="D1" s="4"/>
      <c r="E1" s="4"/>
      <c r="F1" s="4"/>
      <c r="G1" s="4"/>
      <c r="H1" s="4"/>
    </row>
    <row r="2" spans="1:8">
      <c r="A2" s="688" t="s">
        <v>259</v>
      </c>
      <c r="B2" s="688"/>
      <c r="C2" s="688"/>
      <c r="D2" s="688"/>
      <c r="E2" s="688"/>
      <c r="F2" s="688"/>
      <c r="G2" s="688"/>
      <c r="H2" s="688"/>
    </row>
    <row r="3" spans="1:8">
      <c r="A3" s="688"/>
      <c r="B3" s="688"/>
      <c r="C3" s="688"/>
      <c r="D3" s="688"/>
      <c r="E3" s="688"/>
      <c r="F3" s="688"/>
      <c r="G3" s="688"/>
      <c r="H3" s="688"/>
    </row>
    <row r="4" spans="1:8">
      <c r="A4" s="688"/>
      <c r="B4" s="688"/>
      <c r="C4" s="688"/>
      <c r="D4" s="688"/>
      <c r="E4" s="688"/>
      <c r="F4" s="688"/>
      <c r="G4" s="688"/>
      <c r="H4" s="688"/>
    </row>
    <row r="5" spans="1:8">
      <c r="A5" s="466"/>
      <c r="B5" s="466"/>
      <c r="C5" s="466"/>
      <c r="D5" s="466"/>
      <c r="E5" s="466"/>
      <c r="F5" s="466"/>
      <c r="G5" s="466"/>
      <c r="H5" s="466"/>
    </row>
    <row r="6" spans="1:8">
      <c r="A6" s="9" t="s">
        <v>0</v>
      </c>
      <c r="B6" s="10"/>
      <c r="C6" s="182" t="s">
        <v>4</v>
      </c>
      <c r="D6" s="9"/>
      <c r="E6" s="12" t="s">
        <v>17</v>
      </c>
      <c r="F6" s="9"/>
      <c r="G6" s="9"/>
      <c r="H6" s="12"/>
    </row>
    <row r="7" spans="1:8">
      <c r="A7" s="9" t="s">
        <v>1</v>
      </c>
      <c r="B7" s="10"/>
      <c r="C7" s="193" t="s">
        <v>11</v>
      </c>
      <c r="D7" s="9"/>
      <c r="E7" s="12" t="s">
        <v>18</v>
      </c>
      <c r="F7" s="697" t="s">
        <v>127</v>
      </c>
      <c r="G7" s="756"/>
      <c r="H7" s="9"/>
    </row>
    <row r="8" spans="1:8">
      <c r="A8" s="9" t="s">
        <v>95</v>
      </c>
      <c r="B8" s="9"/>
      <c r="C8" s="194">
        <v>13342812</v>
      </c>
      <c r="D8" s="9"/>
      <c r="E8" s="12" t="s">
        <v>19</v>
      </c>
      <c r="F8" s="697" t="s">
        <v>120</v>
      </c>
      <c r="G8" s="756"/>
      <c r="H8" s="9"/>
    </row>
    <row r="9" spans="1:8">
      <c r="A9" s="9"/>
      <c r="B9" s="9"/>
      <c r="C9" s="9"/>
      <c r="D9" s="9"/>
      <c r="E9" s="12" t="s">
        <v>20</v>
      </c>
      <c r="F9" s="697">
        <v>1056</v>
      </c>
      <c r="G9" s="756"/>
      <c r="H9" s="9"/>
    </row>
    <row r="10" spans="1:8" ht="15.75" thickBot="1">
      <c r="A10" s="9"/>
      <c r="B10" s="9"/>
      <c r="C10" s="9"/>
      <c r="D10" s="9"/>
      <c r="E10" s="12" t="s">
        <v>21</v>
      </c>
      <c r="F10" s="757">
        <v>5810090059</v>
      </c>
      <c r="G10" s="758"/>
      <c r="H10" s="9"/>
    </row>
    <row r="11" spans="1:8" ht="15.75" thickBot="1">
      <c r="A11" s="15"/>
      <c r="B11" s="15"/>
      <c r="C11" s="15"/>
      <c r="D11" s="15"/>
      <c r="E11" s="15"/>
      <c r="F11" s="15"/>
      <c r="G11" s="15"/>
      <c r="H11" s="15"/>
    </row>
    <row r="12" spans="1:8">
      <c r="A12" s="16"/>
      <c r="B12" s="17" t="s">
        <v>22</v>
      </c>
      <c r="C12" s="18"/>
      <c r="D12" s="18"/>
      <c r="E12" s="18"/>
      <c r="F12" s="18"/>
      <c r="G12" s="18"/>
      <c r="H12" s="19"/>
    </row>
    <row r="13" spans="1:8" ht="15.75" thickBot="1">
      <c r="A13" s="6"/>
      <c r="B13" s="9"/>
      <c r="C13" s="15"/>
      <c r="D13" s="15"/>
      <c r="E13" s="15"/>
      <c r="F13" s="15"/>
      <c r="G13" s="15"/>
      <c r="H13" s="7"/>
    </row>
    <row r="14" spans="1:8">
      <c r="A14" s="6"/>
      <c r="B14" s="689" t="s">
        <v>23</v>
      </c>
      <c r="C14" s="690"/>
      <c r="D14" s="691" t="s">
        <v>96</v>
      </c>
      <c r="E14" s="691" t="s">
        <v>73</v>
      </c>
      <c r="F14" s="693" t="s">
        <v>74</v>
      </c>
      <c r="G14" s="693" t="s">
        <v>97</v>
      </c>
      <c r="H14" s="695" t="s">
        <v>26</v>
      </c>
    </row>
    <row r="15" spans="1:8" ht="26.25" thickBot="1">
      <c r="A15" s="6"/>
      <c r="B15" s="220" t="s">
        <v>99</v>
      </c>
      <c r="C15" s="221" t="s">
        <v>100</v>
      </c>
      <c r="D15" s="735"/>
      <c r="E15" s="735"/>
      <c r="F15" s="736"/>
      <c r="G15" s="736"/>
      <c r="H15" s="737"/>
    </row>
    <row r="16" spans="1:8">
      <c r="A16" s="6"/>
      <c r="B16" s="565" t="s">
        <v>310</v>
      </c>
      <c r="C16" s="566" t="s">
        <v>311</v>
      </c>
      <c r="D16" s="567">
        <v>434</v>
      </c>
      <c r="E16" s="566" t="s">
        <v>312</v>
      </c>
      <c r="F16" s="567" t="s">
        <v>313</v>
      </c>
      <c r="G16" s="567" t="s">
        <v>314</v>
      </c>
      <c r="H16" s="568">
        <v>800000</v>
      </c>
    </row>
    <row r="17" spans="1:8" ht="114.75">
      <c r="A17" s="6"/>
      <c r="B17" s="569" t="s">
        <v>315</v>
      </c>
      <c r="C17" s="425" t="s">
        <v>311</v>
      </c>
      <c r="D17" s="284">
        <v>1331</v>
      </c>
      <c r="E17" s="425" t="s">
        <v>316</v>
      </c>
      <c r="F17" s="284" t="s">
        <v>313</v>
      </c>
      <c r="G17" s="284" t="s">
        <v>314</v>
      </c>
      <c r="H17" s="570">
        <v>1280000</v>
      </c>
    </row>
    <row r="18" spans="1:8" ht="76.5">
      <c r="A18" s="6"/>
      <c r="B18" s="569" t="s">
        <v>317</v>
      </c>
      <c r="C18" s="425" t="s">
        <v>311</v>
      </c>
      <c r="D18" s="284">
        <v>1632</v>
      </c>
      <c r="E18" s="425" t="s">
        <v>318</v>
      </c>
      <c r="F18" s="284" t="s">
        <v>319</v>
      </c>
      <c r="G18" s="284" t="s">
        <v>314</v>
      </c>
      <c r="H18" s="570">
        <v>500000</v>
      </c>
    </row>
    <row r="19" spans="1:8" ht="178.5">
      <c r="A19" s="6"/>
      <c r="B19" s="569" t="s">
        <v>320</v>
      </c>
      <c r="C19" s="425" t="s">
        <v>311</v>
      </c>
      <c r="D19" s="284">
        <v>3212</v>
      </c>
      <c r="E19" s="284" t="s">
        <v>321</v>
      </c>
      <c r="F19" s="284" t="s">
        <v>321</v>
      </c>
      <c r="G19" s="284" t="s">
        <v>314</v>
      </c>
      <c r="H19" s="570">
        <v>500000</v>
      </c>
    </row>
    <row r="20" spans="1:8">
      <c r="A20" s="6"/>
      <c r="B20" s="569"/>
      <c r="C20" s="348"/>
      <c r="D20" s="424"/>
      <c r="E20" s="337"/>
      <c r="F20" s="575" t="s">
        <v>2</v>
      </c>
      <c r="G20" s="365"/>
      <c r="H20" s="576">
        <f>SUM(H16:H19)</f>
        <v>3080000</v>
      </c>
    </row>
    <row r="21" spans="1:8" ht="15.75" thickBot="1">
      <c r="A21" s="6"/>
      <c r="B21" s="564"/>
      <c r="C21" s="571"/>
      <c r="D21" s="572"/>
      <c r="E21" s="573"/>
      <c r="F21" s="573"/>
      <c r="G21" s="555"/>
      <c r="H21" s="574"/>
    </row>
    <row r="22" spans="1:8">
      <c r="A22" s="6"/>
      <c r="B22" s="1" t="s">
        <v>98</v>
      </c>
      <c r="C22" s="15"/>
      <c r="D22" s="15"/>
      <c r="E22" s="15"/>
      <c r="F22" s="15"/>
      <c r="G22" s="15"/>
      <c r="H22" s="7"/>
    </row>
    <row r="23" spans="1:8">
      <c r="A23" s="6"/>
      <c r="B23" s="1" t="s">
        <v>260</v>
      </c>
      <c r="C23" s="26"/>
      <c r="D23" s="26"/>
      <c r="E23" s="26"/>
      <c r="F23" s="26"/>
      <c r="G23" s="26"/>
      <c r="H23" s="27"/>
    </row>
    <row r="24" spans="1:8">
      <c r="A24" s="6"/>
      <c r="B24" s="125" t="s">
        <v>101</v>
      </c>
      <c r="C24" s="26"/>
      <c r="D24" s="26"/>
      <c r="E24" s="26"/>
      <c r="F24" s="26"/>
      <c r="G24" s="26"/>
      <c r="H24" s="27"/>
    </row>
    <row r="25" spans="1:8">
      <c r="A25" s="6"/>
      <c r="B25" s="15" t="s">
        <v>102</v>
      </c>
      <c r="C25" s="26"/>
      <c r="D25" s="26"/>
      <c r="E25" s="26"/>
      <c r="F25" s="26"/>
      <c r="G25" s="26"/>
      <c r="H25" s="27"/>
    </row>
    <row r="26" spans="1:8">
      <c r="A26" s="6"/>
      <c r="B26" s="28" t="s">
        <v>264</v>
      </c>
      <c r="C26" s="26"/>
      <c r="D26" s="26"/>
      <c r="E26" s="26"/>
      <c r="F26" s="26"/>
      <c r="G26" s="26"/>
      <c r="H26" s="27"/>
    </row>
    <row r="27" spans="1:8">
      <c r="A27" s="6"/>
      <c r="B27" s="28" t="s">
        <v>109</v>
      </c>
      <c r="C27" s="26"/>
      <c r="D27" s="26"/>
      <c r="E27" s="26"/>
      <c r="F27" s="26"/>
      <c r="G27" s="26"/>
      <c r="H27" s="27"/>
    </row>
    <row r="28" spans="1:8">
      <c r="A28" s="6"/>
      <c r="B28" s="15" t="s">
        <v>262</v>
      </c>
      <c r="C28" s="26"/>
      <c r="D28" s="26"/>
      <c r="E28" s="26"/>
      <c r="F28" s="26"/>
      <c r="G28" s="26"/>
      <c r="H28" s="27"/>
    </row>
    <row r="29" spans="1:8">
      <c r="A29" s="6"/>
      <c r="B29" s="15" t="s">
        <v>103</v>
      </c>
      <c r="C29" s="26"/>
      <c r="D29" s="26"/>
      <c r="E29" s="26"/>
      <c r="F29" s="26"/>
      <c r="G29" s="26"/>
      <c r="H29" s="27"/>
    </row>
    <row r="30" spans="1:8">
      <c r="A30" s="6"/>
      <c r="B30" s="15" t="s">
        <v>104</v>
      </c>
      <c r="C30" s="26"/>
      <c r="D30" s="26"/>
      <c r="E30" s="26"/>
      <c r="F30" s="26"/>
      <c r="G30" s="26"/>
      <c r="H30" s="27"/>
    </row>
    <row r="31" spans="1:8">
      <c r="A31" s="6"/>
      <c r="B31" s="15" t="s">
        <v>105</v>
      </c>
      <c r="C31" s="26"/>
      <c r="D31" s="26"/>
      <c r="E31" s="26"/>
      <c r="F31" s="26"/>
      <c r="G31" s="26"/>
      <c r="H31" s="27"/>
    </row>
    <row r="32" spans="1:8">
      <c r="A32" s="6"/>
      <c r="B32" s="153" t="s">
        <v>141</v>
      </c>
      <c r="C32" s="154"/>
      <c r="D32" s="154"/>
      <c r="E32" s="154"/>
      <c r="F32" s="154"/>
      <c r="G32" s="154"/>
      <c r="H32" s="155"/>
    </row>
    <row r="33" spans="1:8">
      <c r="A33" s="6"/>
      <c r="B33" s="153" t="s">
        <v>107</v>
      </c>
      <c r="C33" s="154"/>
      <c r="D33" s="154"/>
      <c r="E33" s="154"/>
      <c r="F33" s="154"/>
      <c r="G33" s="154"/>
      <c r="H33" s="155"/>
    </row>
    <row r="34" spans="1:8">
      <c r="A34" s="6"/>
      <c r="B34" s="15" t="s">
        <v>108</v>
      </c>
      <c r="C34" s="26"/>
      <c r="D34" s="26"/>
      <c r="E34" s="26"/>
      <c r="F34" s="26"/>
      <c r="G34" s="26"/>
      <c r="H34" s="27"/>
    </row>
    <row r="35" spans="1:8">
      <c r="A35" s="6"/>
      <c r="B35" s="15" t="s">
        <v>110</v>
      </c>
      <c r="C35" s="26"/>
      <c r="D35" s="26"/>
      <c r="E35" s="26"/>
      <c r="F35" s="26"/>
      <c r="G35" s="26"/>
      <c r="H35" s="27"/>
    </row>
    <row r="36" spans="1:8" ht="15.75" thickBot="1">
      <c r="A36" s="29"/>
      <c r="B36" s="30"/>
      <c r="C36" s="30"/>
      <c r="D36" s="30"/>
      <c r="E36" s="30"/>
      <c r="F36" s="30"/>
      <c r="G36" s="30"/>
      <c r="H36" s="31"/>
    </row>
    <row r="37" spans="1:8">
      <c r="A37" s="16"/>
      <c r="B37" s="17" t="s">
        <v>30</v>
      </c>
      <c r="C37" s="18"/>
      <c r="D37" s="18"/>
      <c r="E37" s="18" t="s">
        <v>11</v>
      </c>
      <c r="F37" s="18"/>
      <c r="G37" s="18"/>
      <c r="H37" s="19"/>
    </row>
    <row r="38" spans="1:8" ht="15.75" thickBot="1">
      <c r="A38" s="6"/>
      <c r="B38" s="9"/>
      <c r="C38" s="15"/>
      <c r="D38" s="15"/>
      <c r="E38" s="15"/>
      <c r="F38" s="15"/>
      <c r="G38" s="15"/>
      <c r="H38" s="7"/>
    </row>
    <row r="39" spans="1:8">
      <c r="A39" s="6"/>
      <c r="B39" s="698" t="s">
        <v>23</v>
      </c>
      <c r="C39" s="699"/>
      <c r="D39" s="700"/>
      <c r="E39" s="701" t="s">
        <v>24</v>
      </c>
      <c r="F39" s="701" t="s">
        <v>25</v>
      </c>
      <c r="G39" s="703" t="s">
        <v>26</v>
      </c>
      <c r="H39" s="704"/>
    </row>
    <row r="40" spans="1:8">
      <c r="A40" s="6"/>
      <c r="B40" s="139" t="s">
        <v>27</v>
      </c>
      <c r="C40" s="741" t="s">
        <v>28</v>
      </c>
      <c r="D40" s="742"/>
      <c r="E40" s="738"/>
      <c r="F40" s="738"/>
      <c r="G40" s="739"/>
      <c r="H40" s="740"/>
    </row>
    <row r="41" spans="1:8">
      <c r="A41" s="6"/>
      <c r="B41" s="577" t="s">
        <v>306</v>
      </c>
      <c r="C41" s="796" t="s">
        <v>322</v>
      </c>
      <c r="D41" s="796"/>
      <c r="E41" s="579" t="s">
        <v>323</v>
      </c>
      <c r="F41" s="580" t="s">
        <v>324</v>
      </c>
      <c r="G41" s="795">
        <v>600000</v>
      </c>
      <c r="H41" s="795"/>
    </row>
    <row r="42" spans="1:8">
      <c r="A42" s="6"/>
      <c r="B42" s="577" t="s">
        <v>306</v>
      </c>
      <c r="C42" s="796" t="s">
        <v>325</v>
      </c>
      <c r="D42" s="796"/>
      <c r="E42" s="579" t="s">
        <v>326</v>
      </c>
      <c r="F42" s="580" t="s">
        <v>324</v>
      </c>
      <c r="G42" s="795">
        <v>500000</v>
      </c>
      <c r="H42" s="795"/>
    </row>
    <row r="43" spans="1:8">
      <c r="A43" s="6"/>
      <c r="B43" s="577" t="s">
        <v>306</v>
      </c>
      <c r="C43" s="796" t="s">
        <v>327</v>
      </c>
      <c r="D43" s="796"/>
      <c r="E43" s="579" t="s">
        <v>328</v>
      </c>
      <c r="F43" s="580" t="s">
        <v>324</v>
      </c>
      <c r="G43" s="795">
        <v>500000</v>
      </c>
      <c r="H43" s="795"/>
    </row>
    <row r="44" spans="1:8">
      <c r="A44" s="6"/>
      <c r="B44" s="577" t="s">
        <v>306</v>
      </c>
      <c r="C44" s="796" t="s">
        <v>329</v>
      </c>
      <c r="D44" s="796"/>
      <c r="E44" s="579" t="s">
        <v>330</v>
      </c>
      <c r="F44" s="580" t="s">
        <v>324</v>
      </c>
      <c r="G44" s="795">
        <v>500000</v>
      </c>
      <c r="H44" s="795"/>
    </row>
    <row r="45" spans="1:8">
      <c r="A45" s="6"/>
      <c r="B45" s="577" t="s">
        <v>306</v>
      </c>
      <c r="C45" s="796" t="s">
        <v>331</v>
      </c>
      <c r="D45" s="796"/>
      <c r="E45" s="581" t="s">
        <v>332</v>
      </c>
      <c r="F45" s="580" t="s">
        <v>324</v>
      </c>
      <c r="G45" s="795">
        <v>300000</v>
      </c>
      <c r="H45" s="795"/>
    </row>
    <row r="46" spans="1:8">
      <c r="A46" s="6"/>
      <c r="B46" s="577" t="s">
        <v>306</v>
      </c>
      <c r="C46" s="796" t="s">
        <v>333</v>
      </c>
      <c r="D46" s="796"/>
      <c r="E46" s="581" t="s">
        <v>332</v>
      </c>
      <c r="F46" s="580" t="s">
        <v>324</v>
      </c>
      <c r="G46" s="795">
        <v>300000</v>
      </c>
      <c r="H46" s="795"/>
    </row>
    <row r="47" spans="1:8">
      <c r="A47" s="6"/>
      <c r="B47" s="577" t="s">
        <v>306</v>
      </c>
      <c r="C47" s="796" t="s">
        <v>334</v>
      </c>
      <c r="D47" s="796"/>
      <c r="E47" s="579" t="s">
        <v>335</v>
      </c>
      <c r="F47" s="580" t="s">
        <v>324</v>
      </c>
      <c r="G47" s="795">
        <v>300000</v>
      </c>
      <c r="H47" s="795"/>
    </row>
    <row r="48" spans="1:8" ht="38.25" customHeight="1">
      <c r="A48" s="6"/>
      <c r="B48" s="577" t="s">
        <v>306</v>
      </c>
      <c r="C48" s="791" t="s">
        <v>336</v>
      </c>
      <c r="D48" s="792"/>
      <c r="E48" s="521" t="s">
        <v>337</v>
      </c>
      <c r="F48" s="582" t="s">
        <v>324</v>
      </c>
      <c r="G48" s="795">
        <v>550000</v>
      </c>
      <c r="H48" s="795"/>
    </row>
    <row r="49" spans="1:8" ht="76.5">
      <c r="A49" s="6"/>
      <c r="B49" s="577" t="s">
        <v>306</v>
      </c>
      <c r="C49" s="791" t="s">
        <v>338</v>
      </c>
      <c r="D49" s="792"/>
      <c r="E49" s="583" t="s">
        <v>339</v>
      </c>
      <c r="F49" s="583" t="s">
        <v>340</v>
      </c>
      <c r="G49" s="793">
        <v>1776824.64</v>
      </c>
      <c r="H49" s="794"/>
    </row>
    <row r="50" spans="1:8">
      <c r="A50" s="6"/>
      <c r="B50" s="499"/>
      <c r="C50" s="797"/>
      <c r="D50" s="797"/>
      <c r="E50" s="367"/>
      <c r="F50" s="584" t="s">
        <v>2</v>
      </c>
      <c r="G50" s="782">
        <f>SUM(G41:G49)</f>
        <v>5326824.6399999997</v>
      </c>
      <c r="H50" s="782"/>
    </row>
    <row r="51" spans="1:8">
      <c r="A51" s="6"/>
      <c r="B51" s="153" t="s">
        <v>267</v>
      </c>
      <c r="C51" s="157"/>
      <c r="D51" s="158"/>
      <c r="E51" s="159"/>
      <c r="F51" s="159"/>
      <c r="G51" s="159"/>
      <c r="H51" s="160"/>
    </row>
    <row r="52" spans="1:8">
      <c r="A52" s="6"/>
      <c r="B52" s="157" t="s">
        <v>134</v>
      </c>
      <c r="C52" s="157"/>
      <c r="D52" s="158"/>
      <c r="E52" s="159"/>
      <c r="F52" s="159"/>
      <c r="G52" s="159"/>
      <c r="H52" s="160"/>
    </row>
    <row r="53" spans="1:8">
      <c r="A53" s="6"/>
      <c r="B53" s="157" t="s">
        <v>144</v>
      </c>
      <c r="C53" s="154"/>
      <c r="D53" s="154"/>
      <c r="E53" s="154"/>
      <c r="F53" s="154"/>
      <c r="G53" s="154"/>
      <c r="H53" s="155"/>
    </row>
    <row r="54" spans="1:8">
      <c r="A54" s="6"/>
      <c r="B54" s="157" t="s">
        <v>145</v>
      </c>
      <c r="C54" s="154"/>
      <c r="D54" s="154"/>
      <c r="E54" s="154"/>
      <c r="F54" s="154"/>
      <c r="G54" s="154"/>
      <c r="H54" s="155"/>
    </row>
    <row r="55" spans="1:8" ht="15.75" thickBot="1">
      <c r="A55" s="29"/>
      <c r="B55" s="163" t="s">
        <v>146</v>
      </c>
      <c r="C55" s="165"/>
      <c r="D55" s="165"/>
      <c r="E55" s="165"/>
      <c r="F55" s="165"/>
      <c r="G55" s="165"/>
      <c r="H55" s="166"/>
    </row>
    <row r="56" spans="1:8">
      <c r="A56" s="15"/>
      <c r="B56" s="153"/>
      <c r="C56" s="154"/>
      <c r="D56" s="154"/>
      <c r="E56" s="154"/>
      <c r="F56" s="154"/>
      <c r="G56" s="154"/>
      <c r="H56" s="154"/>
    </row>
    <row r="57" spans="1:8" ht="15.75" thickBot="1">
      <c r="A57" s="15"/>
      <c r="B57" s="153"/>
      <c r="C57" s="153"/>
      <c r="D57" s="153"/>
      <c r="E57" s="153"/>
      <c r="F57" s="153"/>
      <c r="G57" s="153"/>
      <c r="H57" s="153"/>
    </row>
    <row r="58" spans="1:8">
      <c r="A58" s="2"/>
      <c r="B58" s="34" t="s">
        <v>32</v>
      </c>
      <c r="C58" s="4"/>
      <c r="D58" s="4"/>
      <c r="E58" s="4"/>
      <c r="F58" s="4"/>
      <c r="G58" s="4"/>
      <c r="H58" s="5"/>
    </row>
    <row r="59" spans="1:8" ht="15.75" thickBot="1">
      <c r="A59" s="36"/>
      <c r="B59" s="37"/>
      <c r="C59" s="37"/>
      <c r="D59" s="37"/>
      <c r="E59" s="37"/>
      <c r="F59" s="37"/>
      <c r="G59" s="37"/>
      <c r="H59" s="35"/>
    </row>
    <row r="60" spans="1:8">
      <c r="A60" s="38"/>
      <c r="B60" s="717" t="s">
        <v>23</v>
      </c>
      <c r="C60" s="718"/>
      <c r="D60" s="701" t="s">
        <v>24</v>
      </c>
      <c r="E60" s="701" t="s">
        <v>25</v>
      </c>
      <c r="F60" s="701" t="s">
        <v>26</v>
      </c>
      <c r="G60" s="701"/>
      <c r="H60" s="719"/>
    </row>
    <row r="61" spans="1:8" ht="15.75" thickBot="1">
      <c r="A61" s="38"/>
      <c r="B61" s="135" t="s">
        <v>27</v>
      </c>
      <c r="C61" s="315" t="s">
        <v>28</v>
      </c>
      <c r="D61" s="738"/>
      <c r="E61" s="738"/>
      <c r="F61" s="316" t="s">
        <v>33</v>
      </c>
      <c r="G61" s="316" t="s">
        <v>34</v>
      </c>
      <c r="H61" s="317" t="s">
        <v>35</v>
      </c>
    </row>
    <row r="62" spans="1:8">
      <c r="A62" s="36"/>
      <c r="B62" s="332"/>
      <c r="C62" s="481"/>
      <c r="D62" s="367"/>
      <c r="E62" s="45"/>
      <c r="F62" s="198"/>
      <c r="G62" s="67"/>
      <c r="H62" s="228"/>
    </row>
    <row r="63" spans="1:8">
      <c r="A63" s="36"/>
      <c r="B63" s="334"/>
      <c r="C63" s="481"/>
      <c r="D63" s="367"/>
      <c r="E63" s="45"/>
      <c r="F63" s="198"/>
      <c r="G63" s="67"/>
      <c r="H63" s="228"/>
    </row>
    <row r="64" spans="1:8">
      <c r="A64" s="36"/>
      <c r="B64" s="42"/>
      <c r="C64" s="481"/>
      <c r="D64" s="229"/>
      <c r="E64" s="45"/>
      <c r="F64" s="198"/>
      <c r="G64" s="67"/>
      <c r="H64" s="228"/>
    </row>
    <row r="65" spans="1:8">
      <c r="A65" s="36"/>
      <c r="B65" s="223" t="s">
        <v>29</v>
      </c>
      <c r="C65" s="224"/>
      <c r="D65" s="225"/>
      <c r="E65" s="226"/>
      <c r="F65" s="226"/>
      <c r="G65" s="227"/>
      <c r="H65" s="180"/>
    </row>
    <row r="66" spans="1:8">
      <c r="A66" s="36"/>
      <c r="B66" s="779" t="s">
        <v>147</v>
      </c>
      <c r="C66" s="780"/>
      <c r="D66" s="780"/>
      <c r="E66" s="780"/>
      <c r="F66" s="780"/>
      <c r="G66" s="780"/>
      <c r="H66" s="781"/>
    </row>
    <row r="67" spans="1:8">
      <c r="A67" s="36"/>
      <c r="B67" s="468" t="s">
        <v>148</v>
      </c>
      <c r="C67" s="469"/>
      <c r="D67" s="469"/>
      <c r="E67" s="469"/>
      <c r="F67" s="469"/>
      <c r="G67" s="469"/>
      <c r="H67" s="470"/>
    </row>
    <row r="68" spans="1:8" ht="15.75" thickBot="1">
      <c r="A68" s="58"/>
      <c r="B68" s="168" t="s">
        <v>149</v>
      </c>
      <c r="C68" s="169"/>
      <c r="D68" s="170"/>
      <c r="E68" s="171"/>
      <c r="F68" s="171"/>
      <c r="G68" s="171"/>
      <c r="H68" s="172"/>
    </row>
    <row r="69" spans="1:8" ht="15.75" thickBot="1">
      <c r="A69" s="37"/>
      <c r="B69" s="63"/>
      <c r="C69" s="64"/>
      <c r="D69" s="65"/>
      <c r="E69" s="66"/>
      <c r="F69" s="66"/>
      <c r="G69" s="66"/>
      <c r="H69" s="66"/>
    </row>
    <row r="70" spans="1:8">
      <c r="A70" s="2"/>
      <c r="B70" s="34" t="s">
        <v>36</v>
      </c>
      <c r="C70" s="4"/>
      <c r="D70" s="4"/>
      <c r="E70" s="4"/>
      <c r="F70" s="4"/>
      <c r="G70" s="4"/>
      <c r="H70" s="5"/>
    </row>
    <row r="71" spans="1:8" ht="15.75" thickBot="1">
      <c r="A71" s="36"/>
      <c r="B71" s="37"/>
      <c r="C71" s="37"/>
      <c r="D71" s="37"/>
      <c r="E71" s="37"/>
      <c r="F71" s="37"/>
      <c r="G71" s="37"/>
      <c r="H71" s="35"/>
    </row>
    <row r="72" spans="1:8">
      <c r="A72" s="38"/>
      <c r="B72" s="717" t="s">
        <v>23</v>
      </c>
      <c r="C72" s="718"/>
      <c r="D72" s="701" t="s">
        <v>24</v>
      </c>
      <c r="E72" s="701" t="s">
        <v>25</v>
      </c>
      <c r="F72" s="701" t="s">
        <v>26</v>
      </c>
      <c r="G72" s="701"/>
      <c r="H72" s="719"/>
    </row>
    <row r="73" spans="1:8">
      <c r="A73" s="38"/>
      <c r="B73" s="139" t="s">
        <v>27</v>
      </c>
      <c r="C73" s="315" t="s">
        <v>28</v>
      </c>
      <c r="D73" s="738"/>
      <c r="E73" s="738"/>
      <c r="F73" s="316" t="s">
        <v>33</v>
      </c>
      <c r="G73" s="316" t="s">
        <v>34</v>
      </c>
      <c r="H73" s="317" t="s">
        <v>35</v>
      </c>
    </row>
    <row r="74" spans="1:8">
      <c r="A74" s="36"/>
      <c r="B74" s="41" t="s">
        <v>341</v>
      </c>
      <c r="C74" s="42" t="s">
        <v>342</v>
      </c>
      <c r="D74" s="43" t="s">
        <v>343</v>
      </c>
      <c r="E74" s="50" t="s">
        <v>344</v>
      </c>
      <c r="F74" s="67">
        <v>600000</v>
      </c>
      <c r="G74" s="67"/>
      <c r="H74" s="228"/>
    </row>
    <row r="75" spans="1:8">
      <c r="A75" s="36"/>
      <c r="B75" s="41" t="s">
        <v>341</v>
      </c>
      <c r="C75" s="42" t="s">
        <v>345</v>
      </c>
      <c r="D75" s="43" t="s">
        <v>343</v>
      </c>
      <c r="E75" s="50" t="s">
        <v>344</v>
      </c>
      <c r="F75" s="67">
        <v>600000</v>
      </c>
      <c r="G75" s="67"/>
      <c r="H75" s="228"/>
    </row>
    <row r="76" spans="1:8" ht="15.75" thickBot="1">
      <c r="A76" s="36"/>
      <c r="B76" s="53"/>
      <c r="C76" s="54"/>
      <c r="D76" s="55"/>
      <c r="E76" s="70"/>
      <c r="F76" s="71"/>
      <c r="G76" s="67"/>
      <c r="H76" s="228"/>
    </row>
    <row r="77" spans="1:8">
      <c r="A77" s="36"/>
      <c r="B77" s="42"/>
      <c r="C77" s="481"/>
      <c r="D77" s="43"/>
      <c r="E77" s="50"/>
      <c r="F77" s="482"/>
      <c r="G77" s="67"/>
      <c r="H77" s="228"/>
    </row>
    <row r="78" spans="1:8">
      <c r="A78" s="36"/>
      <c r="B78" s="42"/>
      <c r="C78" s="42"/>
      <c r="D78" s="43"/>
      <c r="E78" s="312" t="s">
        <v>2</v>
      </c>
      <c r="F78" s="471">
        <f>SUM(F74:F77)</f>
        <v>1200000</v>
      </c>
      <c r="G78" s="67"/>
      <c r="H78" s="228"/>
    </row>
    <row r="79" spans="1:8">
      <c r="A79" s="36"/>
      <c r="B79" s="201"/>
      <c r="C79" s="373"/>
      <c r="D79" s="233"/>
      <c r="E79" s="202"/>
      <c r="F79" s="232"/>
      <c r="G79" s="67"/>
      <c r="H79" s="228"/>
    </row>
    <row r="80" spans="1:8">
      <c r="A80" s="36"/>
      <c r="B80" s="15" t="s">
        <v>29</v>
      </c>
      <c r="C80" s="64"/>
      <c r="D80" s="65"/>
      <c r="E80" s="66"/>
      <c r="F80" s="66" t="s">
        <v>130</v>
      </c>
      <c r="G80" s="66"/>
      <c r="H80" s="72"/>
    </row>
    <row r="81" spans="1:8">
      <c r="A81" s="36"/>
      <c r="B81" s="720" t="s">
        <v>117</v>
      </c>
      <c r="C81" s="720"/>
      <c r="D81" s="720"/>
      <c r="E81" s="720"/>
      <c r="F81" s="720"/>
      <c r="G81" s="720"/>
      <c r="H81" s="126"/>
    </row>
    <row r="82" spans="1:8" ht="15.75" thickBot="1">
      <c r="A82" s="36"/>
      <c r="B82" s="59" t="s">
        <v>118</v>
      </c>
      <c r="C82" s="134"/>
      <c r="D82" s="134"/>
      <c r="E82" s="134"/>
      <c r="F82" s="134"/>
      <c r="G82" s="134"/>
      <c r="H82" s="133"/>
    </row>
    <row r="83" spans="1:8" ht="15.75" thickBot="1">
      <c r="A83" s="73"/>
      <c r="B83" s="73"/>
      <c r="C83" s="73"/>
      <c r="D83" s="73"/>
      <c r="E83" s="73"/>
      <c r="F83" s="73"/>
      <c r="G83" s="73"/>
      <c r="H83" s="73"/>
    </row>
    <row r="84" spans="1:8" ht="38.25">
      <c r="A84" s="75"/>
      <c r="B84" s="76" t="s">
        <v>37</v>
      </c>
      <c r="C84" s="77"/>
      <c r="D84" s="77"/>
      <c r="E84" s="78"/>
      <c r="F84" s="467" t="s">
        <v>38</v>
      </c>
      <c r="G84" s="467" t="s">
        <v>39</v>
      </c>
      <c r="H84" s="79" t="s">
        <v>40</v>
      </c>
    </row>
    <row r="85" spans="1:8">
      <c r="A85" s="74"/>
      <c r="B85" s="81" t="s">
        <v>41</v>
      </c>
      <c r="C85" s="82"/>
      <c r="D85" s="82"/>
      <c r="E85" s="82"/>
      <c r="F85" s="183"/>
      <c r="G85" s="479"/>
      <c r="H85" s="542"/>
    </row>
    <row r="86" spans="1:8">
      <c r="A86" s="74"/>
      <c r="B86" s="81" t="s">
        <v>42</v>
      </c>
      <c r="C86" s="82"/>
      <c r="D86" s="82"/>
      <c r="E86" s="82"/>
      <c r="F86" s="183"/>
      <c r="G86" s="183"/>
      <c r="H86" s="183"/>
    </row>
    <row r="87" spans="1:8">
      <c r="A87" s="74"/>
      <c r="B87" s="84" t="s">
        <v>43</v>
      </c>
      <c r="C87" s="85"/>
      <c r="D87" s="85"/>
      <c r="E87" s="85"/>
      <c r="F87" s="183"/>
      <c r="G87" s="183">
        <v>970356</v>
      </c>
      <c r="H87" s="183">
        <v>970356</v>
      </c>
    </row>
    <row r="88" spans="1:8">
      <c r="A88" s="74"/>
      <c r="B88" s="81" t="s">
        <v>44</v>
      </c>
      <c r="C88" s="82"/>
      <c r="D88" s="82"/>
      <c r="E88" s="82"/>
      <c r="F88" s="183"/>
      <c r="G88" s="183">
        <v>1455367.22</v>
      </c>
      <c r="H88" s="183">
        <v>1455367.22</v>
      </c>
    </row>
    <row r="89" spans="1:8">
      <c r="A89" s="74"/>
      <c r="B89" s="81" t="s">
        <v>45</v>
      </c>
      <c r="C89" s="82"/>
      <c r="D89" s="82"/>
      <c r="E89" s="82"/>
      <c r="F89" s="183"/>
      <c r="G89" s="542"/>
      <c r="H89" s="542"/>
    </row>
    <row r="90" spans="1:8">
      <c r="A90" s="74"/>
      <c r="B90" s="84" t="s">
        <v>46</v>
      </c>
      <c r="C90" s="85"/>
      <c r="D90" s="85"/>
      <c r="E90" s="85"/>
      <c r="F90" s="183"/>
      <c r="G90" s="183"/>
      <c r="H90" s="183"/>
    </row>
    <row r="91" spans="1:8">
      <c r="A91" s="74"/>
      <c r="B91" s="84" t="s">
        <v>47</v>
      </c>
      <c r="C91" s="85"/>
      <c r="D91" s="85"/>
      <c r="E91" s="85"/>
      <c r="F91" s="183"/>
      <c r="G91" s="183"/>
      <c r="H91" s="183"/>
    </row>
    <row r="92" spans="1:8">
      <c r="A92" s="74"/>
      <c r="B92" s="84" t="s">
        <v>48</v>
      </c>
      <c r="C92" s="85"/>
      <c r="D92" s="85"/>
      <c r="E92" s="85"/>
      <c r="F92" s="183"/>
      <c r="G92" s="183">
        <v>909979.78</v>
      </c>
      <c r="H92" s="183">
        <v>909979.78</v>
      </c>
    </row>
    <row r="93" spans="1:8">
      <c r="A93" s="74"/>
      <c r="B93" s="84" t="s">
        <v>49</v>
      </c>
      <c r="C93" s="85"/>
      <c r="D93" s="85"/>
      <c r="E93" s="85"/>
      <c r="F93" s="183"/>
      <c r="G93" s="183"/>
      <c r="H93" s="183"/>
    </row>
    <row r="94" spans="1:8">
      <c r="A94" s="74"/>
      <c r="B94" s="84" t="s">
        <v>50</v>
      </c>
      <c r="C94" s="85"/>
      <c r="D94" s="85"/>
      <c r="E94" s="85"/>
      <c r="F94" s="185"/>
      <c r="G94" s="183"/>
      <c r="H94" s="183"/>
    </row>
    <row r="95" spans="1:8">
      <c r="A95" s="74"/>
      <c r="B95" s="86" t="s">
        <v>2</v>
      </c>
      <c r="C95" s="14"/>
      <c r="D95" s="14"/>
      <c r="E95" s="14"/>
      <c r="F95" s="186"/>
      <c r="G95" s="186">
        <f>SUM(G85:G94)</f>
        <v>3335703</v>
      </c>
      <c r="H95" s="186">
        <f>SUM(H85:H94)</f>
        <v>3335703</v>
      </c>
    </row>
    <row r="96" spans="1:8" ht="15.75" thickBot="1">
      <c r="A96" s="87"/>
      <c r="B96" s="88" t="s">
        <v>51</v>
      </c>
      <c r="C96" s="89"/>
      <c r="D96" s="89"/>
      <c r="E96" s="89"/>
      <c r="F96" s="90"/>
      <c r="G96" s="90"/>
      <c r="H96" s="91"/>
    </row>
    <row r="97" spans="1:8">
      <c r="A97" s="116"/>
      <c r="B97" s="475"/>
      <c r="C97" s="234"/>
      <c r="D97" s="234"/>
      <c r="E97" s="234"/>
      <c r="F97" s="97"/>
      <c r="G97" s="97"/>
      <c r="H97" s="117"/>
    </row>
    <row r="98" spans="1:8" ht="15.75" thickBot="1">
      <c r="A98" s="15"/>
      <c r="B98" s="15"/>
      <c r="C98" s="15"/>
      <c r="D98" s="15"/>
      <c r="E98" s="15"/>
      <c r="F98" s="15"/>
      <c r="G98" s="15"/>
      <c r="H98" s="15"/>
    </row>
    <row r="99" spans="1:8">
      <c r="A99" s="92"/>
      <c r="B99" s="34" t="s">
        <v>52</v>
      </c>
      <c r="C99" s="93"/>
      <c r="D99" s="93"/>
      <c r="E99" s="34"/>
      <c r="F99" s="34"/>
      <c r="G99" s="34"/>
      <c r="H99" s="94"/>
    </row>
    <row r="100" spans="1:8">
      <c r="A100" s="96"/>
      <c r="B100" s="97"/>
      <c r="C100" s="475"/>
      <c r="D100" s="475"/>
      <c r="E100" s="475"/>
      <c r="F100" s="475"/>
      <c r="G100" s="475"/>
      <c r="H100" s="472" t="s">
        <v>26</v>
      </c>
    </row>
    <row r="101" spans="1:8">
      <c r="A101" s="96"/>
      <c r="B101" s="99" t="s">
        <v>53</v>
      </c>
      <c r="C101" s="100"/>
      <c r="D101" s="100"/>
      <c r="E101" s="100"/>
      <c r="F101" s="100"/>
      <c r="G101" s="101"/>
      <c r="H101" s="83"/>
    </row>
    <row r="102" spans="1:8">
      <c r="A102" s="96"/>
      <c r="B102" s="102" t="s">
        <v>54</v>
      </c>
      <c r="C102" s="100"/>
      <c r="D102" s="100"/>
      <c r="E102" s="100"/>
      <c r="F102" s="100"/>
      <c r="G102" s="100"/>
      <c r="H102" s="83">
        <v>400284.36</v>
      </c>
    </row>
    <row r="103" spans="1:8">
      <c r="A103" s="96"/>
      <c r="B103" s="103" t="s">
        <v>2</v>
      </c>
      <c r="C103" s="100"/>
      <c r="D103" s="100"/>
      <c r="E103" s="100"/>
      <c r="F103" s="100"/>
      <c r="G103" s="100"/>
      <c r="H103" s="231">
        <f>SUM(H102)</f>
        <v>400284.36</v>
      </c>
    </row>
    <row r="104" spans="1:8" ht="15.75" thickBot="1">
      <c r="A104" s="104"/>
      <c r="B104" s="88" t="s">
        <v>239</v>
      </c>
      <c r="C104" s="88"/>
      <c r="D104" s="105"/>
      <c r="E104" s="105"/>
      <c r="F104" s="90"/>
      <c r="G104" s="90"/>
      <c r="H104" s="230" t="s">
        <v>130</v>
      </c>
    </row>
    <row r="105" spans="1:8" ht="15.75" thickBot="1">
      <c r="A105" s="37"/>
      <c r="B105" s="37"/>
      <c r="C105" s="37"/>
      <c r="D105" s="37"/>
      <c r="E105" s="37"/>
      <c r="F105" s="37"/>
      <c r="G105" s="37"/>
      <c r="H105" s="366" t="s">
        <v>130</v>
      </c>
    </row>
    <row r="106" spans="1:8">
      <c r="A106" s="2"/>
      <c r="B106" s="17" t="s">
        <v>55</v>
      </c>
      <c r="C106" s="4"/>
      <c r="D106" s="4"/>
      <c r="E106" s="4"/>
      <c r="F106" s="721" t="s">
        <v>26</v>
      </c>
      <c r="G106" s="722"/>
      <c r="H106" s="723"/>
    </row>
    <row r="107" spans="1:8">
      <c r="A107" s="36"/>
      <c r="B107" s="485" t="s">
        <v>56</v>
      </c>
      <c r="C107" s="107"/>
      <c r="D107" s="485"/>
      <c r="E107" s="108" t="s">
        <v>57</v>
      </c>
      <c r="F107" s="39" t="s">
        <v>33</v>
      </c>
      <c r="G107" s="39" t="s">
        <v>34</v>
      </c>
      <c r="H107" s="40" t="s">
        <v>35</v>
      </c>
    </row>
    <row r="108" spans="1:8">
      <c r="A108" s="109"/>
      <c r="B108" s="110" t="s">
        <v>58</v>
      </c>
      <c r="C108" s="485"/>
      <c r="D108" s="110"/>
      <c r="E108" s="191">
        <v>4</v>
      </c>
      <c r="F108" s="183">
        <v>3080000</v>
      </c>
      <c r="G108" s="188"/>
      <c r="H108" s="189"/>
    </row>
    <row r="109" spans="1:8">
      <c r="A109" s="96"/>
      <c r="B109" s="110" t="s">
        <v>59</v>
      </c>
      <c r="C109" s="110"/>
      <c r="D109" s="110"/>
      <c r="E109" s="191">
        <v>9</v>
      </c>
      <c r="F109" s="482">
        <v>5326824.6399999997</v>
      </c>
      <c r="G109" s="482"/>
      <c r="H109" s="192"/>
    </row>
    <row r="110" spans="1:8">
      <c r="A110" s="96"/>
      <c r="B110" s="110" t="s">
        <v>60</v>
      </c>
      <c r="C110" s="110"/>
      <c r="D110" s="110"/>
      <c r="E110" s="191"/>
      <c r="F110" s="183"/>
      <c r="G110" s="191"/>
      <c r="H110" s="208"/>
    </row>
    <row r="111" spans="1:8">
      <c r="A111" s="96"/>
      <c r="B111" s="110" t="s">
        <v>61</v>
      </c>
      <c r="C111" s="110"/>
      <c r="D111" s="110"/>
      <c r="E111" s="191">
        <v>2</v>
      </c>
      <c r="F111" s="183">
        <v>1200000</v>
      </c>
      <c r="G111" s="191"/>
      <c r="H111" s="184"/>
    </row>
    <row r="112" spans="1:8">
      <c r="A112" s="96"/>
      <c r="B112" s="112" t="s">
        <v>62</v>
      </c>
      <c r="C112" s="110"/>
      <c r="D112" s="110"/>
      <c r="E112" s="190"/>
      <c r="F112" s="184">
        <v>400284.36</v>
      </c>
      <c r="G112" s="190"/>
      <c r="H112" s="192"/>
    </row>
    <row r="113" spans="1:8">
      <c r="A113" s="96"/>
      <c r="B113" s="112" t="s">
        <v>63</v>
      </c>
      <c r="C113" s="110"/>
      <c r="D113" s="110"/>
      <c r="E113" s="190"/>
      <c r="F113" s="190"/>
      <c r="G113" s="183"/>
      <c r="H113" s="183">
        <v>3335703</v>
      </c>
    </row>
    <row r="114" spans="1:8">
      <c r="A114" s="96"/>
      <c r="B114" s="112" t="s">
        <v>64</v>
      </c>
      <c r="C114" s="110"/>
      <c r="D114" s="110"/>
      <c r="E114" s="191"/>
      <c r="F114" s="190"/>
      <c r="G114" s="190"/>
      <c r="H114" s="183"/>
    </row>
    <row r="115" spans="1:8">
      <c r="A115" s="96"/>
      <c r="B115" s="113" t="s">
        <v>65</v>
      </c>
      <c r="C115" s="110"/>
      <c r="D115" s="113"/>
      <c r="E115" s="195">
        <f>SUM(E108:E114)</f>
        <v>15</v>
      </c>
      <c r="F115" s="186">
        <f>SUM(F108:F114)</f>
        <v>10007109</v>
      </c>
      <c r="G115" s="186">
        <f>SUM(G108:G114)</f>
        <v>0</v>
      </c>
      <c r="H115" s="183">
        <v>3335703</v>
      </c>
    </row>
    <row r="116" spans="1:8" ht="15.75" thickBot="1">
      <c r="A116" s="104"/>
      <c r="B116" s="114" t="s">
        <v>66</v>
      </c>
      <c r="C116" s="115"/>
      <c r="D116" s="114"/>
      <c r="E116" s="195" t="s">
        <v>130</v>
      </c>
      <c r="F116" s="709">
        <f>F115+H115</f>
        <v>13342812</v>
      </c>
      <c r="G116" s="710"/>
      <c r="H116" s="711"/>
    </row>
    <row r="117" spans="1:8" ht="15.75" thickBot="1">
      <c r="A117" s="30"/>
      <c r="B117" s="30"/>
      <c r="C117" s="30"/>
      <c r="D117" s="30"/>
      <c r="E117" s="30"/>
      <c r="F117" s="30"/>
      <c r="G117" s="30"/>
      <c r="H117" s="30"/>
    </row>
  </sheetData>
  <mergeCells count="48">
    <mergeCell ref="C50:D50"/>
    <mergeCell ref="G50:H50"/>
    <mergeCell ref="A2:H4"/>
    <mergeCell ref="F7:G7"/>
    <mergeCell ref="F8:G8"/>
    <mergeCell ref="F9:G9"/>
    <mergeCell ref="F10:G10"/>
    <mergeCell ref="H14:H15"/>
    <mergeCell ref="B39:D39"/>
    <mergeCell ref="E39:E40"/>
    <mergeCell ref="F39:F40"/>
    <mergeCell ref="G39:H40"/>
    <mergeCell ref="C40:D40"/>
    <mergeCell ref="B14:C14"/>
    <mergeCell ref="D14:D15"/>
    <mergeCell ref="E14:E15"/>
    <mergeCell ref="F14:F15"/>
    <mergeCell ref="G14:G15"/>
    <mergeCell ref="C41:D41"/>
    <mergeCell ref="G41:H41"/>
    <mergeCell ref="C48:D48"/>
    <mergeCell ref="G48:H48"/>
    <mergeCell ref="C49:D49"/>
    <mergeCell ref="G49:H49"/>
    <mergeCell ref="G42:H42"/>
    <mergeCell ref="G43:H43"/>
    <mergeCell ref="G44:H44"/>
    <mergeCell ref="G45:H45"/>
    <mergeCell ref="G46:H46"/>
    <mergeCell ref="G47:H47"/>
    <mergeCell ref="C42:D42"/>
    <mergeCell ref="C43:D43"/>
    <mergeCell ref="C44:D44"/>
    <mergeCell ref="C45:D45"/>
    <mergeCell ref="C46:D46"/>
    <mergeCell ref="C47:D47"/>
    <mergeCell ref="B81:G81"/>
    <mergeCell ref="F106:H106"/>
    <mergeCell ref="F116:H116"/>
    <mergeCell ref="B60:C60"/>
    <mergeCell ref="D60:D61"/>
    <mergeCell ref="E60:E61"/>
    <mergeCell ref="F60:H60"/>
    <mergeCell ref="B66:H66"/>
    <mergeCell ref="B72:C72"/>
    <mergeCell ref="D72:D73"/>
    <mergeCell ref="E72:E73"/>
    <mergeCell ref="F72:H72"/>
  </mergeCells>
  <pageMargins left="0.11811023622047245" right="0.11811023622047245" top="0.35433070866141736" bottom="0.15748031496062992"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15</vt:i4>
      </vt:variant>
    </vt:vector>
  </HeadingPairs>
  <TitlesOfParts>
    <vt:vector size="15" baseType="lpstr">
      <vt:lpstr>EK 1</vt:lpstr>
      <vt:lpstr>EK II  _ MERKEZ</vt:lpstr>
      <vt:lpstr> EK-II _ AĞIN</vt:lpstr>
      <vt:lpstr> EK-II  _ ALACAKAYA</vt:lpstr>
      <vt:lpstr> EK-II  _ ARICAK</vt:lpstr>
      <vt:lpstr>EK-II _  BASKİL</vt:lpstr>
      <vt:lpstr> EK-II  _  KARAKOÇAN</vt:lpstr>
      <vt:lpstr> EK-II  _ KEBAN</vt:lpstr>
      <vt:lpstr> EK-II _  KOVANCILAR</vt:lpstr>
      <vt:lpstr> EK-II  _ MADEN</vt:lpstr>
      <vt:lpstr>EK-II _ PALU</vt:lpstr>
      <vt:lpstr> EK-II  _ SİVRİCE</vt:lpstr>
      <vt:lpstr> EK-III</vt:lpstr>
      <vt:lpstr> EK-IV</vt:lpstr>
      <vt:lpstr> EK-V</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VY</cp:lastModifiedBy>
  <cp:lastPrinted>2023-03-30T06:45:18Z</cp:lastPrinted>
  <dcterms:created xsi:type="dcterms:W3CDTF">2017-02-24T17:20:11Z</dcterms:created>
  <dcterms:modified xsi:type="dcterms:W3CDTF">2023-04-03T08:49:51Z</dcterms:modified>
</cp:coreProperties>
</file>