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BuÇalışmaKitabı"/>
  <bookViews>
    <workbookView xWindow="0" yWindow="60" windowWidth="8490" windowHeight="3255" tabRatio="769" firstSheet="16" activeTab="22"/>
  </bookViews>
  <sheets>
    <sheet name="EK-I" sheetId="11" r:id="rId1"/>
    <sheet name="Sayfa1" sheetId="12" r:id="rId2"/>
    <sheet name="EK-II A MERKEZ" sheetId="33" r:id="rId3"/>
    <sheet name="EK II-B MERKEZ" sheetId="9" r:id="rId4"/>
    <sheet name="EK-II A AĞIN" sheetId="14" r:id="rId5"/>
    <sheet name="EK-II B AĞIN" sheetId="25" r:id="rId6"/>
    <sheet name="EK-II A ALACAKAYA" sheetId="16" r:id="rId7"/>
    <sheet name="EK-II B ALACAKAYA" sheetId="32" r:id="rId8"/>
    <sheet name="EK-II A ARICAK" sheetId="19" r:id="rId9"/>
    <sheet name="EK-II B ARICAK" sheetId="31" r:id="rId10"/>
    <sheet name="EK-II A BASKİL" sheetId="18" r:id="rId11"/>
    <sheet name="EK-II B BASKİL" sheetId="30" r:id="rId12"/>
    <sheet name="EK-II A KARAKOÇAN" sheetId="17" r:id="rId13"/>
    <sheet name="EK-II B KARAKOÇAN" sheetId="29" r:id="rId14"/>
    <sheet name="EK-II A KEBAN" sheetId="15" r:id="rId15"/>
    <sheet name="EK-II B KEBAN" sheetId="28" r:id="rId16"/>
    <sheet name="EK-II A KOVANCILAR" sheetId="21" r:id="rId17"/>
    <sheet name="EK-II B KOVANCILAR" sheetId="27" r:id="rId18"/>
    <sheet name="EK-II A MADEN" sheetId="20" r:id="rId19"/>
    <sheet name="EK-II B MADEN" sheetId="26" r:id="rId20"/>
    <sheet name="EK-II A PALU" sheetId="22" r:id="rId21"/>
    <sheet name="EK-II B PALU" sheetId="24" r:id="rId22"/>
    <sheet name="EK II A SİVRİCE" sheetId="13" r:id="rId23"/>
    <sheet name="EK-II B SİVRİCE" sheetId="23" r:id="rId24"/>
    <sheet name="EK III" sheetId="4" r:id="rId25"/>
    <sheet name="EK IV" sheetId="5" r:id="rId26"/>
    <sheet name="EK V" sheetId="6" r:id="rId27"/>
    <sheet name="EK VI " sheetId="7" r:id="rId28"/>
  </sheets>
  <externalReferences>
    <externalReference r:id="rId29"/>
    <externalReference r:id="rId30"/>
  </externalReferences>
  <definedNames>
    <definedName name="__123Graph_X" localSheetId="3" hidden="1">'[1]39'!#REF!</definedName>
    <definedName name="__123Graph_X" localSheetId="24" hidden="1">'[1]39'!#REF!</definedName>
    <definedName name="__123Graph_X" localSheetId="25" hidden="1">'[1]39'!#REF!</definedName>
    <definedName name="__123Graph_X" localSheetId="26" hidden="1">'[1]39'!#REF!</definedName>
    <definedName name="__123Graph_X" localSheetId="27" hidden="1">'[1]39'!#REF!</definedName>
    <definedName name="__123Graph_X" localSheetId="0" hidden="1">'[2]39'!#REF!</definedName>
    <definedName name="__123Graph_X" hidden="1">'[2]39'!#REF!</definedName>
    <definedName name="_Key1" localSheetId="3" hidden="1">'[1]29'!#REF!</definedName>
    <definedName name="_Key1" localSheetId="24" hidden="1">'[1]29'!#REF!</definedName>
    <definedName name="_Key1" localSheetId="25" hidden="1">'[1]29'!#REF!</definedName>
    <definedName name="_Key1" localSheetId="26" hidden="1">'[1]29'!#REF!</definedName>
    <definedName name="_Key1" localSheetId="27" hidden="1">'[1]29'!#REF!</definedName>
    <definedName name="_Key1" localSheetId="0" hidden="1">'[2]29'!#REF!</definedName>
    <definedName name="_Key1" hidden="1">'[2]29'!#REF!</definedName>
    <definedName name="_Order1" hidden="1">255</definedName>
    <definedName name="_Sort" localSheetId="3" hidden="1">'[1]29'!#REF!</definedName>
    <definedName name="_Sort" localSheetId="24" hidden="1">'[1]29'!#REF!</definedName>
    <definedName name="_Sort" localSheetId="25" hidden="1">'[1]29'!#REF!</definedName>
    <definedName name="_Sort" localSheetId="26" hidden="1">'[1]29'!#REF!</definedName>
    <definedName name="_Sort" localSheetId="27" hidden="1">'[1]29'!#REF!</definedName>
    <definedName name="_Sort" localSheetId="0" hidden="1">'[2]29'!#REF!</definedName>
    <definedName name="_Sort" hidden="1">'[2]29'!#REF!</definedName>
    <definedName name="_xlnm._FilterDatabase" localSheetId="0" hidden="1">'EK-I'!$A$3:$E$3</definedName>
    <definedName name="es" localSheetId="3" hidden="1">{"'Tablo I-C Analiz'!$A$2:$AY$62"}</definedName>
    <definedName name="es" localSheetId="24" hidden="1">{"'Tablo I-C Analiz'!$A$2:$AY$62"}</definedName>
    <definedName name="es" localSheetId="25" hidden="1">{"'Tablo I-C Analiz'!$A$2:$AY$62"}</definedName>
    <definedName name="es" localSheetId="26" hidden="1">{"'Tablo I-C Analiz'!$A$2:$AY$62"}</definedName>
    <definedName name="es" localSheetId="27" hidden="1">{"'Tablo I-C Analiz'!$A$2:$AY$62"}</definedName>
    <definedName name="es" hidden="1">{"'Tablo I-C Analiz'!$A$2:$AY$62"}</definedName>
    <definedName name="html" localSheetId="3" hidden="1">{"'Tablo I-C Analiz'!$A$2:$AY$62"}</definedName>
    <definedName name="html" localSheetId="24" hidden="1">{"'Tablo I-C Analiz'!$A$2:$AY$62"}</definedName>
    <definedName name="html" localSheetId="25" hidden="1">{"'Tablo I-C Analiz'!$A$2:$AY$62"}</definedName>
    <definedName name="html" localSheetId="26" hidden="1">{"'Tablo I-C Analiz'!$A$2:$AY$62"}</definedName>
    <definedName name="html" localSheetId="27" hidden="1">{"'Tablo I-C Analiz'!$A$2:$AY$62"}</definedName>
    <definedName name="html" hidden="1">{"'Tablo I-C Analiz'!$A$2:$AY$62"}</definedName>
    <definedName name="HTML_CodePage" hidden="1">1254</definedName>
    <definedName name="HTML_Control" localSheetId="3" hidden="1">{"'Tablo I-C Analiz'!$A$2:$AY$62"}</definedName>
    <definedName name="HTML_Control" localSheetId="24" hidden="1">{"'Tablo I-C Analiz'!$A$2:$AY$62"}</definedName>
    <definedName name="HTML_Control" localSheetId="25" hidden="1">{"'Tablo I-C Analiz'!$A$2:$AY$62"}</definedName>
    <definedName name="HTML_Control" localSheetId="26" hidden="1">{"'Tablo I-C Analiz'!$A$2:$AY$62"}</definedName>
    <definedName name="HTML_Control" localSheetId="27" hidden="1">{"'Tablo I-C Analiz'!$A$2:$AY$62"}</definedName>
    <definedName name="HTML_Control" hidden="1">{"'Tablo I-C Analiz'!$A$2:$AY$62"}</definedName>
    <definedName name="HTML_Description" hidden="1">""</definedName>
    <definedName name="HTML_Email" hidden="1">""</definedName>
    <definedName name="HTML_Header" hidden="1">"Tablo I-C Analiz"</definedName>
    <definedName name="HTML_LastUpdate" hidden="1">"21.12.2000"</definedName>
    <definedName name="HTML_LineAfter" hidden="1">TRUE</definedName>
    <definedName name="HTML_LineBefore" hidden="1">TRUE</definedName>
    <definedName name="HTML_Name" hidden="1">"Kubilay YILMAZ"</definedName>
    <definedName name="HTML_OBDlg2" hidden="1">TRUE</definedName>
    <definedName name="HTML_OBDlg4" hidden="1">TRUE</definedName>
    <definedName name="HTML_OS" hidden="1">0</definedName>
    <definedName name="HTML_PathFile" hidden="1">"C:\MBRM\MyHTML.htm"</definedName>
    <definedName name="HTML_Title" hidden="1">"Hepsi"</definedName>
    <definedName name="i" localSheetId="3" hidden="1">{"'Tablo I-C Analiz'!$A$2:$AY$62"}</definedName>
    <definedName name="i" localSheetId="24" hidden="1">{"'Tablo I-C Analiz'!$A$2:$AY$62"}</definedName>
    <definedName name="i" localSheetId="25" hidden="1">{"'Tablo I-C Analiz'!$A$2:$AY$62"}</definedName>
    <definedName name="i" localSheetId="26" hidden="1">{"'Tablo I-C Analiz'!$A$2:$AY$62"}</definedName>
    <definedName name="i" localSheetId="27" hidden="1">{"'Tablo I-C Analiz'!$A$2:$AY$62"}</definedName>
    <definedName name="i" hidden="1">{"'Tablo I-C Analiz'!$A$2:$AY$62"}</definedName>
    <definedName name="MYB" localSheetId="3" hidden="1">{"'Tablo I-C Analiz'!$A$2:$AY$62"}</definedName>
    <definedName name="MYB" localSheetId="24" hidden="1">{"'Tablo I-C Analiz'!$A$2:$AY$62"}</definedName>
    <definedName name="MYB" localSheetId="25" hidden="1">{"'Tablo I-C Analiz'!$A$2:$AY$62"}</definedName>
    <definedName name="MYB" localSheetId="26" hidden="1">{"'Tablo I-C Analiz'!$A$2:$AY$62"}</definedName>
    <definedName name="MYB" localSheetId="27" hidden="1">{"'Tablo I-C Analiz'!$A$2:$AY$62"}</definedName>
    <definedName name="MYB" hidden="1">{"'Tablo I-C Analiz'!$A$2:$AY$62"}</definedName>
    <definedName name="projeler" localSheetId="3" hidden="1">{"'Tablo I-C Analiz'!$A$2:$AY$62"}</definedName>
    <definedName name="projeler" localSheetId="24" hidden="1">{"'Tablo I-C Analiz'!$A$2:$AY$62"}</definedName>
    <definedName name="projeler" localSheetId="25" hidden="1">{"'Tablo I-C Analiz'!$A$2:$AY$62"}</definedName>
    <definedName name="projeler" localSheetId="26" hidden="1">{"'Tablo I-C Analiz'!$A$2:$AY$62"}</definedName>
    <definedName name="projeler" localSheetId="27" hidden="1">{"'Tablo I-C Analiz'!$A$2:$AY$62"}</definedName>
    <definedName name="projeler" hidden="1">{"'Tablo I-C Analiz'!$A$2:$AY$62"}</definedName>
    <definedName name="_xlnm.Print_Area" localSheetId="0">'EK-I'!$A$1:$E$505</definedName>
    <definedName name="_xlnm.Print_Titles" localSheetId="0">'EK-I'!$2:$3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01" i="7" l="1"/>
  <c r="Q101" i="7"/>
  <c r="P101" i="7"/>
  <c r="O101" i="7"/>
  <c r="N101" i="7"/>
  <c r="M101" i="7"/>
  <c r="L101" i="7"/>
  <c r="G101" i="7"/>
  <c r="F101" i="7"/>
  <c r="E101" i="7"/>
  <c r="D101" i="7"/>
  <c r="C48" i="7"/>
  <c r="G48" i="7"/>
  <c r="H48" i="7"/>
  <c r="K48" i="7"/>
  <c r="L48" i="7"/>
  <c r="O48" i="7"/>
  <c r="H30" i="7" l="1"/>
  <c r="I30" i="7"/>
  <c r="J30" i="7"/>
  <c r="K30" i="7"/>
  <c r="P30" i="7"/>
  <c r="Q30" i="7"/>
  <c r="R30" i="7"/>
  <c r="S30" i="7"/>
  <c r="T30" i="7"/>
  <c r="U30" i="7"/>
  <c r="V30" i="7"/>
  <c r="W30" i="7"/>
  <c r="E121" i="13" l="1"/>
  <c r="F68" i="24"/>
  <c r="F63" i="24"/>
  <c r="F116" i="22"/>
  <c r="F108" i="22"/>
  <c r="G68" i="26"/>
  <c r="G63" i="26"/>
  <c r="G68" i="27"/>
  <c r="G63" i="28"/>
  <c r="F100" i="15"/>
  <c r="F123" i="17"/>
  <c r="F115" i="17"/>
  <c r="I54" i="29"/>
  <c r="I68" i="29" s="1"/>
  <c r="H54" i="29"/>
  <c r="G66" i="29"/>
  <c r="G63" i="30"/>
  <c r="G64" i="25"/>
  <c r="I20" i="14"/>
  <c r="G102" i="14" s="1"/>
  <c r="H78" i="9"/>
  <c r="H19" i="33"/>
  <c r="F127" i="33" s="1"/>
  <c r="H73" i="18" l="1"/>
  <c r="J22" i="9" l="1"/>
  <c r="I19" i="29" l="1"/>
  <c r="H23" i="17"/>
  <c r="G51" i="23" l="1"/>
  <c r="H51" i="23"/>
  <c r="G102" i="13"/>
  <c r="H102" i="13"/>
  <c r="G51" i="24"/>
  <c r="H51" i="24"/>
  <c r="H18" i="24"/>
  <c r="G96" i="22"/>
  <c r="H96" i="22"/>
  <c r="H19" i="22"/>
  <c r="H51" i="26"/>
  <c r="I51" i="26"/>
  <c r="I18" i="26"/>
  <c r="G96" i="20"/>
  <c r="H96" i="20"/>
  <c r="H51" i="27"/>
  <c r="I51" i="27"/>
  <c r="G97" i="21"/>
  <c r="H97" i="21"/>
  <c r="H51" i="28"/>
  <c r="I51" i="28"/>
  <c r="I65" i="28" s="1"/>
  <c r="G88" i="15"/>
  <c r="H88" i="15"/>
  <c r="H105" i="15" s="1"/>
  <c r="I18" i="28"/>
  <c r="H110" i="17"/>
  <c r="G103" i="17"/>
  <c r="H103" i="17"/>
  <c r="H51" i="30"/>
  <c r="I51" i="30"/>
  <c r="I65" i="30" s="1"/>
  <c r="I18" i="30"/>
  <c r="G110" i="18"/>
  <c r="H110" i="18"/>
  <c r="H127" i="18" s="1"/>
  <c r="H24" i="18"/>
  <c r="F122" i="18" s="1"/>
  <c r="G93" i="19"/>
  <c r="H93" i="19"/>
  <c r="H22" i="19"/>
  <c r="H51" i="31"/>
  <c r="I51" i="31"/>
  <c r="H51" i="32"/>
  <c r="I51" i="32"/>
  <c r="I18" i="32"/>
  <c r="H96" i="16"/>
  <c r="I96" i="16"/>
  <c r="I19" i="16"/>
  <c r="H52" i="25"/>
  <c r="I52" i="25"/>
  <c r="I66" i="25" s="1"/>
  <c r="H90" i="14"/>
  <c r="I90" i="14"/>
  <c r="I107" i="14" s="1"/>
  <c r="G115" i="33"/>
  <c r="H115" i="33"/>
  <c r="H132" i="33" s="1"/>
  <c r="I65" i="9"/>
  <c r="J65" i="9"/>
  <c r="J80" i="9" s="1"/>
  <c r="H51" i="13" l="1"/>
  <c r="H71" i="33" l="1"/>
  <c r="F72" i="13"/>
  <c r="H52" i="22"/>
  <c r="H52" i="20"/>
  <c r="H44" i="15"/>
  <c r="H60" i="17"/>
  <c r="H49" i="19"/>
  <c r="I46" i="14"/>
  <c r="H19" i="23" l="1"/>
  <c r="H21" i="20"/>
  <c r="F108" i="20" s="1"/>
  <c r="H20" i="21"/>
  <c r="I19" i="27"/>
  <c r="H18" i="15"/>
  <c r="I19" i="31"/>
  <c r="I19" i="25"/>
  <c r="H134" i="33" l="1"/>
  <c r="G134" i="33"/>
  <c r="F134" i="33"/>
  <c r="E134" i="33"/>
  <c r="H67" i="23"/>
  <c r="G67" i="23"/>
  <c r="F67" i="23"/>
  <c r="E67" i="23"/>
  <c r="H67" i="24"/>
  <c r="G67" i="24"/>
  <c r="F67" i="24"/>
  <c r="E67" i="24"/>
  <c r="I67" i="26"/>
  <c r="H67" i="26"/>
  <c r="G67" i="26"/>
  <c r="I67" i="27"/>
  <c r="H67" i="27"/>
  <c r="G67" i="27"/>
  <c r="F67" i="27"/>
  <c r="I67" i="28"/>
  <c r="G68" i="28" s="1"/>
  <c r="H67" i="28"/>
  <c r="G67" i="28"/>
  <c r="F67" i="28"/>
  <c r="I70" i="29"/>
  <c r="G71" i="29" s="1"/>
  <c r="H70" i="29"/>
  <c r="G70" i="29"/>
  <c r="F70" i="29"/>
  <c r="I67" i="30"/>
  <c r="G68" i="30" s="1"/>
  <c r="H67" i="30"/>
  <c r="G67" i="30"/>
  <c r="F67" i="30"/>
  <c r="I67" i="31"/>
  <c r="H67" i="31"/>
  <c r="G67" i="31"/>
  <c r="F67" i="31"/>
  <c r="I67" i="32"/>
  <c r="H67" i="32"/>
  <c r="G67" i="32"/>
  <c r="F67" i="32"/>
  <c r="I68" i="25"/>
  <c r="G69" i="25" s="1"/>
  <c r="H68" i="25"/>
  <c r="G68" i="25"/>
  <c r="F68" i="25"/>
  <c r="H121" i="13"/>
  <c r="G121" i="13"/>
  <c r="F121" i="13"/>
  <c r="F122" i="13" s="1"/>
  <c r="H115" i="22"/>
  <c r="G115" i="22"/>
  <c r="F115" i="22"/>
  <c r="E115" i="22"/>
  <c r="H115" i="20"/>
  <c r="G115" i="20"/>
  <c r="F115" i="20"/>
  <c r="F116" i="20" s="1"/>
  <c r="E115" i="20"/>
  <c r="H116" i="21"/>
  <c r="G116" i="21"/>
  <c r="F116" i="21"/>
  <c r="E116" i="21"/>
  <c r="H107" i="15"/>
  <c r="G107" i="15"/>
  <c r="F107" i="15"/>
  <c r="E107" i="15"/>
  <c r="H122" i="17"/>
  <c r="G122" i="17"/>
  <c r="F122" i="17"/>
  <c r="E122" i="17"/>
  <c r="H129" i="18"/>
  <c r="G129" i="18"/>
  <c r="F129" i="18"/>
  <c r="E129" i="18"/>
  <c r="H112" i="19"/>
  <c r="G112" i="19"/>
  <c r="F112" i="19"/>
  <c r="E112" i="19"/>
  <c r="I115" i="16"/>
  <c r="H115" i="16"/>
  <c r="G115" i="16"/>
  <c r="I109" i="14"/>
  <c r="H109" i="14"/>
  <c r="G109" i="14"/>
  <c r="F109" i="14"/>
  <c r="F110" i="14" s="1"/>
  <c r="F108" i="15" l="1"/>
  <c r="F135" i="33"/>
  <c r="F130" i="18"/>
  <c r="G110" i="14"/>
  <c r="D5" i="12"/>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53" i="12"/>
  <c r="D54" i="12"/>
  <c r="D4" i="12"/>
  <c r="E505" i="11" l="1"/>
  <c r="E504" i="11"/>
  <c r="E503" i="11"/>
  <c r="E502" i="11"/>
  <c r="E501" i="11"/>
  <c r="E500" i="11"/>
  <c r="E499" i="11"/>
  <c r="E498" i="11"/>
  <c r="E497" i="11"/>
  <c r="E496" i="11"/>
  <c r="E495" i="11"/>
  <c r="E494" i="11"/>
  <c r="E493" i="11"/>
  <c r="E492" i="11"/>
  <c r="E491" i="11"/>
  <c r="E490" i="11"/>
  <c r="E489" i="11"/>
  <c r="E488" i="11"/>
  <c r="E487" i="11"/>
  <c r="E486" i="11"/>
  <c r="E485" i="11"/>
  <c r="E484" i="11"/>
  <c r="E483" i="11"/>
  <c r="E482" i="11"/>
  <c r="E481" i="11"/>
  <c r="E480" i="11"/>
  <c r="E479" i="11"/>
  <c r="E478" i="11"/>
  <c r="E477" i="11"/>
  <c r="E476" i="11"/>
  <c r="E475" i="11"/>
  <c r="E474" i="11"/>
  <c r="E473" i="11"/>
  <c r="E472" i="11"/>
  <c r="E471" i="11"/>
  <c r="E470" i="11"/>
  <c r="E469" i="11"/>
  <c r="E468" i="11"/>
  <c r="E467" i="11"/>
  <c r="E466" i="11"/>
  <c r="E465" i="11"/>
  <c r="E464" i="11"/>
  <c r="E463" i="11"/>
  <c r="E462" i="11"/>
  <c r="E461" i="11"/>
  <c r="E460" i="11"/>
  <c r="E459" i="11"/>
  <c r="E458" i="11"/>
  <c r="E457" i="11"/>
  <c r="E456" i="11"/>
  <c r="E455" i="11"/>
  <c r="E454" i="11"/>
  <c r="E453" i="11"/>
  <c r="E452" i="11"/>
  <c r="E451" i="11"/>
  <c r="E450" i="11"/>
  <c r="E449" i="11"/>
  <c r="E448" i="11"/>
  <c r="E447" i="11"/>
  <c r="E446" i="11"/>
  <c r="E445" i="11"/>
  <c r="E444" i="11"/>
  <c r="E443" i="11"/>
  <c r="E442" i="11"/>
  <c r="E441" i="11"/>
  <c r="E440" i="11"/>
  <c r="E439" i="11"/>
  <c r="E438" i="11"/>
  <c r="E437" i="11"/>
  <c r="E436" i="11"/>
  <c r="E435" i="11"/>
  <c r="E434" i="11"/>
  <c r="E433" i="11"/>
  <c r="E432" i="11"/>
  <c r="E431" i="11"/>
  <c r="E430" i="11"/>
  <c r="E429" i="11"/>
  <c r="E428" i="11"/>
  <c r="E427" i="11"/>
  <c r="E426" i="11"/>
  <c r="E425" i="11"/>
  <c r="E424" i="11"/>
  <c r="E423" i="11"/>
  <c r="E422" i="11"/>
  <c r="E421" i="11"/>
  <c r="E420" i="11"/>
  <c r="E419" i="11"/>
  <c r="E418" i="11"/>
  <c r="E417" i="11"/>
  <c r="E416" i="11"/>
  <c r="E415" i="11"/>
  <c r="E414" i="11"/>
  <c r="E413" i="11"/>
  <c r="E412" i="11"/>
  <c r="E411" i="11"/>
  <c r="E410" i="11"/>
  <c r="E409" i="11"/>
  <c r="E408" i="11"/>
  <c r="E407" i="11"/>
  <c r="E406" i="11"/>
  <c r="E405" i="11"/>
  <c r="E404" i="11"/>
  <c r="E403" i="11"/>
  <c r="E402" i="11"/>
  <c r="E401" i="11"/>
  <c r="E400" i="11"/>
  <c r="E399" i="11"/>
  <c r="E398" i="11"/>
  <c r="E397" i="11"/>
  <c r="E396" i="11"/>
  <c r="E395" i="11"/>
  <c r="E394" i="11"/>
  <c r="E393" i="11"/>
  <c r="E392" i="11"/>
  <c r="E391" i="11"/>
  <c r="E390" i="11"/>
  <c r="E389" i="11"/>
  <c r="E388" i="11"/>
  <c r="E387" i="11"/>
  <c r="E386" i="11"/>
  <c r="E385" i="11"/>
  <c r="E384" i="11"/>
  <c r="E383" i="11"/>
  <c r="E382" i="11"/>
  <c r="E381" i="11"/>
  <c r="E380" i="11"/>
  <c r="E379" i="11"/>
  <c r="E378" i="11"/>
  <c r="E377" i="11"/>
  <c r="E376" i="11"/>
  <c r="E375" i="11"/>
  <c r="E374" i="11"/>
  <c r="E373" i="11"/>
  <c r="E372" i="11"/>
  <c r="E371" i="11"/>
  <c r="E370" i="11"/>
  <c r="E369" i="11"/>
  <c r="E368" i="11"/>
  <c r="E367" i="11"/>
  <c r="E366" i="11"/>
  <c r="E365" i="11"/>
  <c r="E364" i="11"/>
  <c r="E363" i="11"/>
  <c r="E362" i="11"/>
  <c r="E361" i="11"/>
  <c r="E360" i="11"/>
  <c r="E359" i="11"/>
  <c r="E358" i="11"/>
  <c r="E357" i="11"/>
  <c r="E356" i="11"/>
  <c r="E355" i="11"/>
  <c r="E354" i="11"/>
  <c r="E353" i="11"/>
  <c r="E352" i="11"/>
  <c r="E351" i="11"/>
  <c r="E350" i="11"/>
  <c r="E349" i="11"/>
  <c r="E348" i="11"/>
  <c r="E347" i="11"/>
  <c r="E346" i="11"/>
  <c r="E345" i="11"/>
  <c r="E344" i="11"/>
  <c r="E343" i="11"/>
  <c r="E342" i="11"/>
  <c r="E341" i="11"/>
  <c r="E340" i="11"/>
  <c r="E339" i="11"/>
  <c r="E338" i="11"/>
  <c r="E337" i="11"/>
  <c r="E336" i="11"/>
  <c r="E335" i="11"/>
  <c r="E334" i="11"/>
  <c r="E333" i="11"/>
  <c r="E332" i="11"/>
  <c r="E331" i="11"/>
  <c r="E330" i="11"/>
  <c r="E329" i="11"/>
  <c r="E328" i="11"/>
  <c r="E327" i="11"/>
  <c r="E326" i="11"/>
  <c r="E325" i="11"/>
  <c r="E324" i="11"/>
  <c r="E323" i="11"/>
  <c r="E322" i="11"/>
  <c r="E321" i="11"/>
  <c r="E320" i="11"/>
  <c r="E319" i="11"/>
  <c r="E318" i="11"/>
  <c r="E317" i="11"/>
  <c r="E316" i="11"/>
  <c r="E315" i="11"/>
  <c r="E314" i="11"/>
  <c r="E313" i="11"/>
  <c r="E312" i="11"/>
  <c r="E311" i="11"/>
  <c r="E310" i="11"/>
  <c r="E309" i="11"/>
  <c r="E308" i="11"/>
  <c r="E307" i="11"/>
  <c r="E306" i="11"/>
  <c r="E305" i="11"/>
  <c r="E304" i="11"/>
  <c r="E303" i="11"/>
  <c r="E302" i="11"/>
  <c r="E301" i="11"/>
  <c r="E300" i="11"/>
  <c r="E299" i="11"/>
  <c r="E298" i="11"/>
  <c r="E297" i="11"/>
  <c r="E296" i="11"/>
  <c r="E295" i="11"/>
  <c r="E294" i="11"/>
  <c r="E293" i="11"/>
  <c r="E292" i="11"/>
  <c r="E291" i="11"/>
  <c r="E290" i="11"/>
  <c r="E289" i="11"/>
  <c r="E288" i="11"/>
  <c r="E287" i="11"/>
  <c r="E286" i="11"/>
  <c r="E285" i="11"/>
  <c r="E284" i="11"/>
  <c r="E283" i="11"/>
  <c r="E282" i="11"/>
  <c r="E281" i="11"/>
  <c r="E280" i="11"/>
  <c r="E279" i="11"/>
  <c r="E278" i="11"/>
  <c r="E277" i="11"/>
  <c r="E276" i="11"/>
  <c r="E275" i="11"/>
  <c r="E274" i="11"/>
  <c r="E273" i="11"/>
  <c r="E272" i="11"/>
  <c r="E271" i="11"/>
  <c r="E270" i="11"/>
  <c r="E269" i="11"/>
  <c r="E268" i="11"/>
  <c r="E267" i="11"/>
  <c r="E266" i="11"/>
  <c r="E265" i="11"/>
  <c r="E264" i="11"/>
  <c r="E263" i="11"/>
  <c r="E262" i="11"/>
  <c r="E261" i="11"/>
  <c r="E260" i="11"/>
  <c r="E259" i="11"/>
  <c r="E258" i="11"/>
  <c r="E257" i="11"/>
  <c r="E256" i="11"/>
  <c r="E255" i="11"/>
  <c r="E254" i="11"/>
  <c r="E253" i="11"/>
  <c r="E252" i="11"/>
  <c r="E251" i="11"/>
  <c r="E250" i="11"/>
  <c r="E249" i="11"/>
  <c r="E248" i="11"/>
  <c r="E247" i="11"/>
  <c r="E246" i="11"/>
  <c r="E245" i="11"/>
  <c r="E244" i="11"/>
  <c r="E243" i="11"/>
  <c r="E242" i="11"/>
  <c r="E241" i="11"/>
  <c r="E240" i="11"/>
  <c r="E239" i="11"/>
  <c r="E238" i="11"/>
  <c r="E237" i="11"/>
  <c r="E236" i="11"/>
  <c r="E235" i="11"/>
  <c r="E234" i="11"/>
  <c r="E233" i="11"/>
  <c r="E232" i="11"/>
  <c r="E231" i="11"/>
  <c r="E230" i="11"/>
  <c r="E229" i="11"/>
  <c r="E228" i="11"/>
  <c r="E227" i="11"/>
  <c r="E226" i="11"/>
  <c r="E225" i="11"/>
  <c r="E224" i="11"/>
  <c r="E223" i="11"/>
  <c r="E222" i="11"/>
  <c r="E221" i="11"/>
  <c r="E220" i="11"/>
  <c r="E219" i="11"/>
  <c r="E218" i="11"/>
  <c r="E217" i="11"/>
  <c r="E216" i="11"/>
  <c r="E215" i="11"/>
  <c r="E214" i="11"/>
  <c r="E213" i="11"/>
  <c r="E212" i="11"/>
  <c r="E211" i="11"/>
  <c r="E210" i="11"/>
  <c r="E209" i="11"/>
  <c r="E208" i="11"/>
  <c r="E207" i="11"/>
  <c r="E206" i="11"/>
  <c r="E205" i="11"/>
  <c r="E204" i="11"/>
  <c r="E203" i="11"/>
  <c r="E202" i="11"/>
  <c r="E201" i="11"/>
  <c r="E200" i="11"/>
  <c r="E199" i="11"/>
  <c r="E198" i="11"/>
  <c r="E197" i="11"/>
  <c r="E196" i="11"/>
  <c r="E195" i="11"/>
  <c r="E194" i="11"/>
  <c r="E193" i="11"/>
  <c r="E192" i="11"/>
  <c r="E191" i="11"/>
  <c r="E190" i="11"/>
  <c r="E189" i="11"/>
  <c r="E188" i="11"/>
  <c r="E187" i="11"/>
  <c r="E186" i="11"/>
  <c r="E185" i="11"/>
  <c r="E184" i="11"/>
  <c r="E183" i="11"/>
  <c r="E182" i="11"/>
  <c r="E181" i="11"/>
  <c r="E180" i="11"/>
  <c r="E179" i="11"/>
  <c r="E178" i="11"/>
  <c r="E177" i="11"/>
  <c r="E176" i="11"/>
  <c r="E175" i="11"/>
  <c r="E174" i="11"/>
  <c r="E173" i="11"/>
  <c r="E172" i="11"/>
  <c r="E171" i="11"/>
  <c r="E170" i="11"/>
  <c r="E169" i="11"/>
  <c r="E168" i="11"/>
  <c r="E167" i="11"/>
  <c r="E166" i="11"/>
  <c r="E165" i="11"/>
  <c r="E164" i="11"/>
  <c r="E163" i="11"/>
  <c r="E162" i="11"/>
  <c r="E161" i="11"/>
  <c r="E160" i="11"/>
  <c r="E159" i="11"/>
  <c r="E158" i="11"/>
  <c r="E157" i="11"/>
  <c r="E156" i="11"/>
  <c r="E155" i="11"/>
  <c r="E154" i="11"/>
  <c r="E153" i="11"/>
  <c r="E152" i="11"/>
  <c r="E151" i="11"/>
  <c r="E150" i="11"/>
  <c r="E149" i="11"/>
  <c r="E148" i="11"/>
  <c r="E147" i="11"/>
  <c r="E146" i="11"/>
  <c r="E145" i="11"/>
  <c r="E144" i="11"/>
  <c r="E143" i="11"/>
  <c r="E142" i="11"/>
  <c r="E141" i="11"/>
  <c r="E140" i="11"/>
  <c r="E139" i="11"/>
  <c r="E138" i="11"/>
  <c r="E137" i="11"/>
  <c r="E136" i="11"/>
  <c r="E135" i="11"/>
  <c r="E134" i="11"/>
  <c r="E133" i="11"/>
  <c r="E132" i="11"/>
  <c r="E131" i="11"/>
  <c r="E130" i="11"/>
  <c r="E129" i="11"/>
  <c r="E128" i="11"/>
  <c r="E127" i="11"/>
  <c r="E126" i="11"/>
  <c r="E125" i="11"/>
  <c r="E124" i="11"/>
  <c r="E123" i="11"/>
  <c r="E122" i="11"/>
  <c r="E121" i="11"/>
  <c r="E120" i="11"/>
  <c r="E119" i="11"/>
  <c r="E118" i="11"/>
  <c r="E117" i="11"/>
  <c r="E116" i="11"/>
  <c r="E115" i="11"/>
  <c r="E114" i="11"/>
  <c r="E113" i="11"/>
  <c r="E112" i="11"/>
  <c r="E111" i="11"/>
  <c r="E110" i="11"/>
  <c r="E109" i="11"/>
  <c r="E108" i="11"/>
  <c r="E107" i="11"/>
  <c r="E106" i="11"/>
  <c r="E105" i="11"/>
  <c r="E104" i="11"/>
  <c r="E103" i="11"/>
  <c r="E102" i="11"/>
  <c r="E101" i="11"/>
  <c r="E100" i="11"/>
  <c r="E99" i="11"/>
  <c r="E98" i="11"/>
  <c r="E97" i="11"/>
  <c r="E96" i="11"/>
  <c r="E95" i="11"/>
  <c r="E94" i="11"/>
  <c r="E93" i="11"/>
  <c r="E92" i="11"/>
  <c r="E91" i="11"/>
  <c r="E90" i="11"/>
  <c r="E89" i="11"/>
  <c r="E88" i="11"/>
  <c r="E87" i="11"/>
  <c r="E86" i="11"/>
  <c r="E85" i="11"/>
  <c r="E84" i="11"/>
  <c r="E83" i="11"/>
  <c r="E82" i="11"/>
  <c r="E81" i="11"/>
  <c r="E80" i="11"/>
  <c r="E79" i="11"/>
  <c r="E78" i="11"/>
  <c r="E77" i="11"/>
  <c r="E76" i="11"/>
  <c r="E75" i="11"/>
  <c r="E74" i="11"/>
  <c r="E73" i="11"/>
  <c r="E72" i="11"/>
  <c r="E71" i="11"/>
  <c r="E70" i="11"/>
  <c r="E69" i="11"/>
  <c r="E68" i="11"/>
  <c r="E67" i="11"/>
  <c r="E66" i="11"/>
  <c r="E65" i="11"/>
  <c r="E64" i="11"/>
  <c r="E63" i="11"/>
  <c r="E62" i="11"/>
  <c r="E61" i="11"/>
  <c r="E60" i="11"/>
  <c r="E59" i="11"/>
  <c r="E58" i="11"/>
  <c r="E57" i="11"/>
  <c r="E56" i="11"/>
  <c r="E55" i="11"/>
  <c r="E54" i="11"/>
  <c r="E53" i="11"/>
  <c r="E52" i="11"/>
  <c r="E51" i="11"/>
  <c r="E50" i="11"/>
  <c r="E49" i="11"/>
  <c r="E48" i="11"/>
  <c r="E47" i="11"/>
  <c r="E46" i="11"/>
  <c r="E45" i="11"/>
  <c r="E44" i="11"/>
  <c r="E43" i="11"/>
  <c r="E42" i="11"/>
  <c r="E41" i="11"/>
  <c r="E40" i="11"/>
  <c r="E3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11" i="11"/>
  <c r="E10" i="11"/>
  <c r="E9" i="11"/>
  <c r="E8" i="11"/>
  <c r="E7" i="11"/>
  <c r="E6" i="11"/>
  <c r="E5" i="11"/>
  <c r="E4" i="11"/>
  <c r="K31" i="6" l="1"/>
  <c r="K30" i="6"/>
  <c r="K29" i="6"/>
  <c r="K28" i="6"/>
  <c r="K27" i="6"/>
  <c r="K24" i="6"/>
  <c r="K23" i="6"/>
  <c r="K22" i="6"/>
  <c r="K18" i="6"/>
  <c r="H33" i="6" l="1"/>
  <c r="I33" i="6"/>
  <c r="J33" i="6"/>
  <c r="J25" i="6"/>
  <c r="I25" i="6"/>
  <c r="H25" i="6"/>
  <c r="H34" i="6" s="1"/>
  <c r="K20" i="6"/>
  <c r="K21" i="6"/>
  <c r="K19" i="6"/>
  <c r="J82" i="9"/>
  <c r="H83" i="9" s="1"/>
  <c r="I82" i="9"/>
  <c r="H82" i="9"/>
  <c r="I34" i="6" l="1"/>
  <c r="K33" i="6"/>
  <c r="K25" i="6"/>
  <c r="J34" i="6"/>
  <c r="J65" i="4"/>
  <c r="I65" i="4"/>
  <c r="K34" i="6" l="1"/>
</calcChain>
</file>

<file path=xl/sharedStrings.xml><?xml version="1.0" encoding="utf-8"?>
<sst xmlns="http://schemas.openxmlformats.org/spreadsheetml/2006/main" count="4314" uniqueCount="1069">
  <si>
    <t>İL</t>
  </si>
  <si>
    <t>İLÇE</t>
  </si>
  <si>
    <t>2017 ÖDENEĞİ</t>
  </si>
  <si>
    <t>TOPLAM</t>
  </si>
  <si>
    <t>ADIYAMAN</t>
  </si>
  <si>
    <t>BESNİ</t>
  </si>
  <si>
    <t>ÇELİKHAN</t>
  </si>
  <si>
    <t>GERGER</t>
  </si>
  <si>
    <t>GÖLBAŞI</t>
  </si>
  <si>
    <t>KAHTA</t>
  </si>
  <si>
    <t>MERKEZ</t>
  </si>
  <si>
    <t>SAMSAT</t>
  </si>
  <si>
    <t>SİNCİK</t>
  </si>
  <si>
    <t>TUT</t>
  </si>
  <si>
    <t>AFYONKARAHİSAR</t>
  </si>
  <si>
    <t>BAŞMAKÇI</t>
  </si>
  <si>
    <t>BAYAT</t>
  </si>
  <si>
    <t>BOLVADİN</t>
  </si>
  <si>
    <t>ÇAY</t>
  </si>
  <si>
    <t>ÇOBANLAR</t>
  </si>
  <si>
    <t>DAZKIRI</t>
  </si>
  <si>
    <t>DİNAR</t>
  </si>
  <si>
    <t>EMİRDAĞ</t>
  </si>
  <si>
    <t>EVCİLER</t>
  </si>
  <si>
    <t>HOCALAR</t>
  </si>
  <si>
    <t>İHSANİYE</t>
  </si>
  <si>
    <t>İSCEHİSAR</t>
  </si>
  <si>
    <t>KIZILÖREN</t>
  </si>
  <si>
    <t>SANDIKLI</t>
  </si>
  <si>
    <t>SİNANPAŞA</t>
  </si>
  <si>
    <t>SULTANDAĞI</t>
  </si>
  <si>
    <t>ŞUHUT</t>
  </si>
  <si>
    <t>AĞRI</t>
  </si>
  <si>
    <t>DİYADİN</t>
  </si>
  <si>
    <t>DOĞUBEYAZIT</t>
  </si>
  <si>
    <t>ELEŞKİRT</t>
  </si>
  <si>
    <t>HAMUR</t>
  </si>
  <si>
    <t>PATNOS</t>
  </si>
  <si>
    <t>TAŞLIÇAY</t>
  </si>
  <si>
    <t>TUTAK</t>
  </si>
  <si>
    <t>AKSARAY</t>
  </si>
  <si>
    <t>AĞAÇÖREN</t>
  </si>
  <si>
    <t>ESKİL</t>
  </si>
  <si>
    <t>GÜLAĞAÇ</t>
  </si>
  <si>
    <t>GÜZELYURT</t>
  </si>
  <si>
    <t>ORTAKÖY</t>
  </si>
  <si>
    <t>SARIYAHŞİ</t>
  </si>
  <si>
    <t>AMASYA</t>
  </si>
  <si>
    <t>GÖYNÜCEK</t>
  </si>
  <si>
    <t>GÜMÜŞHACIKÖY</t>
  </si>
  <si>
    <t>HAMAMÖZÜ</t>
  </si>
  <si>
    <t>MERZİFON</t>
  </si>
  <si>
    <t>SULUOVA</t>
  </si>
  <si>
    <t>TAŞOVA</t>
  </si>
  <si>
    <t>ARDAHAN</t>
  </si>
  <si>
    <t>ÇILDIR</t>
  </si>
  <si>
    <t>DAMAL</t>
  </si>
  <si>
    <t>GÖLE</t>
  </si>
  <si>
    <t>HANAK</t>
  </si>
  <si>
    <t>POSOF</t>
  </si>
  <si>
    <t>ARTVİN</t>
  </si>
  <si>
    <t>ARDANUÇ</t>
  </si>
  <si>
    <t>ARHAVİ</t>
  </si>
  <si>
    <t>BORÇKA</t>
  </si>
  <si>
    <t>HOPA</t>
  </si>
  <si>
    <t>MURGUL</t>
  </si>
  <si>
    <t>ŞAVŞAT</t>
  </si>
  <si>
    <t>YUSUFELİ</t>
  </si>
  <si>
    <t>BARTIN</t>
  </si>
  <si>
    <t>AMASRA</t>
  </si>
  <si>
    <t>KURUCAŞİLE</t>
  </si>
  <si>
    <t>ULUS</t>
  </si>
  <si>
    <t>BATMAN</t>
  </si>
  <si>
    <t>BEŞİRİ</t>
  </si>
  <si>
    <t>GERCÜŞ</t>
  </si>
  <si>
    <t>HASANKEYF</t>
  </si>
  <si>
    <t>KOZLUK</t>
  </si>
  <si>
    <t>SASON</t>
  </si>
  <si>
    <t>BAYBURT</t>
  </si>
  <si>
    <t>AYDINTEPE</t>
  </si>
  <si>
    <t>DEMİRÖZÜ</t>
  </si>
  <si>
    <t>BİLECİK</t>
  </si>
  <si>
    <t>BOZÜYÜK</t>
  </si>
  <si>
    <t>GÖLPAZARI</t>
  </si>
  <si>
    <t>İNHİSAR</t>
  </si>
  <si>
    <t>OSMANELİ</t>
  </si>
  <si>
    <t>PAZARYERİ</t>
  </si>
  <si>
    <t>SÖĞÜT</t>
  </si>
  <si>
    <t>YENİPAZAR</t>
  </si>
  <si>
    <t>BİNGÖL</t>
  </si>
  <si>
    <t>ADAKLI</t>
  </si>
  <si>
    <t>GENÇ</t>
  </si>
  <si>
    <t>KARLIOVA</t>
  </si>
  <si>
    <t>KİĞI</t>
  </si>
  <si>
    <t>SOLHAN</t>
  </si>
  <si>
    <t>YAYLADERE</t>
  </si>
  <si>
    <t>YEDİSU</t>
  </si>
  <si>
    <t>BİTLİS</t>
  </si>
  <si>
    <t>ADİLCEVAZ</t>
  </si>
  <si>
    <t>AHLAT</t>
  </si>
  <si>
    <t>GÜROYMAK</t>
  </si>
  <si>
    <t>HİZAN</t>
  </si>
  <si>
    <t>MUTKİ</t>
  </si>
  <si>
    <t>TATVAN</t>
  </si>
  <si>
    <t>BOLU</t>
  </si>
  <si>
    <t>DÖRTDİVAN</t>
  </si>
  <si>
    <t>GEREDE</t>
  </si>
  <si>
    <t>GÖYNÜK</t>
  </si>
  <si>
    <t>KIBRISCIK</t>
  </si>
  <si>
    <t>MENGEN</t>
  </si>
  <si>
    <t>MUDURNU</t>
  </si>
  <si>
    <t>SEBEN</t>
  </si>
  <si>
    <t>YENİÇAĞA</t>
  </si>
  <si>
    <t>BURDUR</t>
  </si>
  <si>
    <t>AĞLASUN</t>
  </si>
  <si>
    <t>ALTINYAYLA</t>
  </si>
  <si>
    <t>BUCAK</t>
  </si>
  <si>
    <t>ÇAVDIR</t>
  </si>
  <si>
    <t>ÇELTİKÇİ</t>
  </si>
  <si>
    <t>GÖLHİSAR</t>
  </si>
  <si>
    <t>KARAMANLI</t>
  </si>
  <si>
    <t>KEMER</t>
  </si>
  <si>
    <t>TEFENNİ</t>
  </si>
  <si>
    <t>YEŞİLOVA</t>
  </si>
  <si>
    <t>ÇANAKKALE</t>
  </si>
  <si>
    <t>AYVACIK</t>
  </si>
  <si>
    <t>BAYRAMİÇ</t>
  </si>
  <si>
    <t>BİGA</t>
  </si>
  <si>
    <t>ÇAN</t>
  </si>
  <si>
    <t>ECEABAT</t>
  </si>
  <si>
    <t>EZİNE</t>
  </si>
  <si>
    <t>GELİBOLU</t>
  </si>
  <si>
    <t>GÖKÇEADA</t>
  </si>
  <si>
    <t>LAPSEKİ</t>
  </si>
  <si>
    <t>YENİCE</t>
  </si>
  <si>
    <t>ÇANKIRI</t>
  </si>
  <si>
    <t>ATKARACALAR</t>
  </si>
  <si>
    <t>BAYRAMÖREN</t>
  </si>
  <si>
    <t>ÇERKEŞ</t>
  </si>
  <si>
    <t>ELDİVAN</t>
  </si>
  <si>
    <t>ILGAZ</t>
  </si>
  <si>
    <t>KIZILIRMAK</t>
  </si>
  <si>
    <t>KORGUN</t>
  </si>
  <si>
    <t>KURŞUNLU</t>
  </si>
  <si>
    <t>ORTA</t>
  </si>
  <si>
    <t>ŞABANÖZÜ</t>
  </si>
  <si>
    <t>YAPRAKLI</t>
  </si>
  <si>
    <t>ÇORUM</t>
  </si>
  <si>
    <t>ALACA</t>
  </si>
  <si>
    <t>BOĞAZKALE</t>
  </si>
  <si>
    <t>DODURGA</t>
  </si>
  <si>
    <t>İSKİLİP</t>
  </si>
  <si>
    <t>KARGI</t>
  </si>
  <si>
    <t>LAÇİN</t>
  </si>
  <si>
    <t>MECİTÖZÜ</t>
  </si>
  <si>
    <t>OĞUZLAR</t>
  </si>
  <si>
    <t>OSMANCIK</t>
  </si>
  <si>
    <t>SUNGURLU</t>
  </si>
  <si>
    <t>UĞURLUDAĞ</t>
  </si>
  <si>
    <t>DÜZCE</t>
  </si>
  <si>
    <t>AKÇAKOCA</t>
  </si>
  <si>
    <t>CUMAYERİ</t>
  </si>
  <si>
    <t>ÇİLİMLİ</t>
  </si>
  <si>
    <t>GÖLYAKA</t>
  </si>
  <si>
    <t>GÜMÜŞOVA</t>
  </si>
  <si>
    <t>KAYNAŞLI</t>
  </si>
  <si>
    <t>YIĞILCA</t>
  </si>
  <si>
    <t>EDİRNE</t>
  </si>
  <si>
    <t>ENEZ</t>
  </si>
  <si>
    <t>HAVSA</t>
  </si>
  <si>
    <t>İPSALA</t>
  </si>
  <si>
    <t>KEŞAN</t>
  </si>
  <si>
    <t>LALAPAŞA</t>
  </si>
  <si>
    <t>MERİÇ</t>
  </si>
  <si>
    <t>SÜLOĞLU</t>
  </si>
  <si>
    <t>UZUNKÖPRÜ</t>
  </si>
  <si>
    <t>ELAZIĞ</t>
  </si>
  <si>
    <t>AĞIN</t>
  </si>
  <si>
    <t>ALACAKAYA</t>
  </si>
  <si>
    <t>ARICAK</t>
  </si>
  <si>
    <t>BASKİL</t>
  </si>
  <si>
    <t>KARAKOÇAN</t>
  </si>
  <si>
    <t>KEBAN</t>
  </si>
  <si>
    <t>KOVANCILAR</t>
  </si>
  <si>
    <t>MADEN</t>
  </si>
  <si>
    <t>PALU</t>
  </si>
  <si>
    <t>SİVRİCE</t>
  </si>
  <si>
    <t>ERZİNCAN</t>
  </si>
  <si>
    <t>ÇAYIRLI</t>
  </si>
  <si>
    <t>İLİÇ</t>
  </si>
  <si>
    <t>KEMAH</t>
  </si>
  <si>
    <t>KEMALİYE</t>
  </si>
  <si>
    <t>OTLUKBELİ</t>
  </si>
  <si>
    <t>REFAHİYE</t>
  </si>
  <si>
    <t>TERCAN</t>
  </si>
  <si>
    <t>ÜZÜMLÜ</t>
  </si>
  <si>
    <t>GİRESUN</t>
  </si>
  <si>
    <t>ALUCRA</t>
  </si>
  <si>
    <t>BULANCAK</t>
  </si>
  <si>
    <t>ÇAMOLUK</t>
  </si>
  <si>
    <t>ÇANAKÇI</t>
  </si>
  <si>
    <t>DERELİ</t>
  </si>
  <si>
    <t>DOĞANKENT</t>
  </si>
  <si>
    <t>ESPİYE</t>
  </si>
  <si>
    <t>EYNESİL</t>
  </si>
  <si>
    <t>GÖRELE</t>
  </si>
  <si>
    <t>GÜCE</t>
  </si>
  <si>
    <t>KEŞAP</t>
  </si>
  <si>
    <t>PİRAZİZ</t>
  </si>
  <si>
    <t>ŞEBİNKARAHİSAR</t>
  </si>
  <si>
    <t>TİREBOLU</t>
  </si>
  <si>
    <t>YAĞLIDERE</t>
  </si>
  <si>
    <t>GÜMÜŞHANE</t>
  </si>
  <si>
    <t>KELKİT</t>
  </si>
  <si>
    <t>KÖSE</t>
  </si>
  <si>
    <t>KÜRTÜN</t>
  </si>
  <si>
    <t>ŞİRAN</t>
  </si>
  <si>
    <t>TORUL</t>
  </si>
  <si>
    <t>HAKKARİ</t>
  </si>
  <si>
    <t>ÇUKURCA</t>
  </si>
  <si>
    <t>ŞEMDİNLİ</t>
  </si>
  <si>
    <t>YÜKSEKOVA</t>
  </si>
  <si>
    <t>IĞDIR</t>
  </si>
  <si>
    <t>ARALIK</t>
  </si>
  <si>
    <t>KARAKOYUNLU</t>
  </si>
  <si>
    <t>TUZLUCA</t>
  </si>
  <si>
    <t>ISPARTA</t>
  </si>
  <si>
    <t>AKSU</t>
  </si>
  <si>
    <t>ATABEY</t>
  </si>
  <si>
    <t>EĞİRDİR</t>
  </si>
  <si>
    <t>GELENDOST</t>
  </si>
  <si>
    <t>GÖNEN</t>
  </si>
  <si>
    <t>KEÇİBORLU</t>
  </si>
  <si>
    <t>SENİRKENT</t>
  </si>
  <si>
    <t>SÜTÇÜLER</t>
  </si>
  <si>
    <t>ŞARKİKARAAĞAÇ</t>
  </si>
  <si>
    <t>ULUBORLU</t>
  </si>
  <si>
    <t>YALVAÇ</t>
  </si>
  <si>
    <t>YENİŞARBADEMLİ</t>
  </si>
  <si>
    <t>KARABÜK</t>
  </si>
  <si>
    <t>EFLANİ</t>
  </si>
  <si>
    <t>ESKİPAZAR</t>
  </si>
  <si>
    <t>OVACIK</t>
  </si>
  <si>
    <t>SAFRANBOLU</t>
  </si>
  <si>
    <t>KARAMAN</t>
  </si>
  <si>
    <t>AYRANCI</t>
  </si>
  <si>
    <t>BAŞYAYLA</t>
  </si>
  <si>
    <t>ERMENEK</t>
  </si>
  <si>
    <t>KAZIMKARABEKİR</t>
  </si>
  <si>
    <t>SARIVELİLER</t>
  </si>
  <si>
    <t>KARS</t>
  </si>
  <si>
    <t>AKYAKA</t>
  </si>
  <si>
    <t>ARPAÇAY</t>
  </si>
  <si>
    <t>DİGOR</t>
  </si>
  <si>
    <t>KAĞIZMAN</t>
  </si>
  <si>
    <t>SARIKAMIŞ</t>
  </si>
  <si>
    <t>SELİM</t>
  </si>
  <si>
    <t>SUSUZ</t>
  </si>
  <si>
    <t>KASTAMONU</t>
  </si>
  <si>
    <t>ABANA</t>
  </si>
  <si>
    <t>AĞLI</t>
  </si>
  <si>
    <t>ARAÇ</t>
  </si>
  <si>
    <t>AZDAVAY</t>
  </si>
  <si>
    <t>BOZKURT</t>
  </si>
  <si>
    <t>CİDE</t>
  </si>
  <si>
    <t>ÇATALZEYTİN</t>
  </si>
  <si>
    <t>DADAY</t>
  </si>
  <si>
    <t>DEVREKANİ</t>
  </si>
  <si>
    <t>DOĞANYURT</t>
  </si>
  <si>
    <t>HANÖNÜ</t>
  </si>
  <si>
    <t>İHSANGAZİ</t>
  </si>
  <si>
    <t>İNEBOLU</t>
  </si>
  <si>
    <t>KÜRE</t>
  </si>
  <si>
    <t>PINARBAŞI</t>
  </si>
  <si>
    <t>SEYDİLER</t>
  </si>
  <si>
    <t>ŞENPAZAR</t>
  </si>
  <si>
    <t>TAŞKÖPRÜ</t>
  </si>
  <si>
    <t>TOSYA</t>
  </si>
  <si>
    <t>KIRIKKALE</t>
  </si>
  <si>
    <t>BAHŞİLİ</t>
  </si>
  <si>
    <t>BALIŞEYH</t>
  </si>
  <si>
    <t>ÇELEBİ</t>
  </si>
  <si>
    <t>DELİCE</t>
  </si>
  <si>
    <t>KARAKEÇİLİ</t>
  </si>
  <si>
    <t>KESKİN</t>
  </si>
  <si>
    <t>SULAKYURT</t>
  </si>
  <si>
    <t>YAHŞİHAN</t>
  </si>
  <si>
    <t>KIRKLARELİ</t>
  </si>
  <si>
    <t>BABAESKİ</t>
  </si>
  <si>
    <t>DEMİRKÖY</t>
  </si>
  <si>
    <t>KOFÇAZ</t>
  </si>
  <si>
    <t>LÜLEBURGAZ</t>
  </si>
  <si>
    <t>PEHLİVANKÖY</t>
  </si>
  <si>
    <t>PINARHİSAR</t>
  </si>
  <si>
    <t>VİZE</t>
  </si>
  <si>
    <t>KIRŞEHİR</t>
  </si>
  <si>
    <t>AKÇAKENT</t>
  </si>
  <si>
    <t>AKPINAR</t>
  </si>
  <si>
    <t>BOZTEPE</t>
  </si>
  <si>
    <t>ÇİÇEKDAĞI</t>
  </si>
  <si>
    <t>KAMAN</t>
  </si>
  <si>
    <t>MUCUR</t>
  </si>
  <si>
    <t>KİLİS</t>
  </si>
  <si>
    <t>ELBEYLİ</t>
  </si>
  <si>
    <t>MUSABEYLİ</t>
  </si>
  <si>
    <t>POLATELİ</t>
  </si>
  <si>
    <t>KÜTAHYA</t>
  </si>
  <si>
    <t>ALTINTAŞ</t>
  </si>
  <si>
    <t>ASLANAPA</t>
  </si>
  <si>
    <t>ÇAVDARHİSAR</t>
  </si>
  <si>
    <t>DOMANİÇ</t>
  </si>
  <si>
    <t>DUMLUPINAR</t>
  </si>
  <si>
    <t>EMET</t>
  </si>
  <si>
    <t>GEDİZ</t>
  </si>
  <si>
    <t>HİSARCIK</t>
  </si>
  <si>
    <t>PAZARLAR</t>
  </si>
  <si>
    <t>SİMAV</t>
  </si>
  <si>
    <t>ŞAPHANE</t>
  </si>
  <si>
    <t>TAVŞANLI</t>
  </si>
  <si>
    <t>MUŞ</t>
  </si>
  <si>
    <t>BULANIK</t>
  </si>
  <si>
    <t>HASKÖY</t>
  </si>
  <si>
    <t>KORKUT</t>
  </si>
  <si>
    <t>MALAZGİRT</t>
  </si>
  <si>
    <t>VARTO</t>
  </si>
  <si>
    <t>NEVŞEHİR</t>
  </si>
  <si>
    <t>ACIGÖL</t>
  </si>
  <si>
    <t>AVANOS</t>
  </si>
  <si>
    <t>DERİNKUYU</t>
  </si>
  <si>
    <t>GÜLŞEHİR</t>
  </si>
  <si>
    <t>HACIBEKTAŞ</t>
  </si>
  <si>
    <t>KOZAKLI</t>
  </si>
  <si>
    <t>ÜRGÜP</t>
  </si>
  <si>
    <t>NİĞDE</t>
  </si>
  <si>
    <t>ALTUNHİSAR</t>
  </si>
  <si>
    <t>BOR</t>
  </si>
  <si>
    <t>ÇAMARDI</t>
  </si>
  <si>
    <t>ÇİFTLİK</t>
  </si>
  <si>
    <t>ULUKIŞLA</t>
  </si>
  <si>
    <t>OSMANİYE</t>
  </si>
  <si>
    <t>BAHÇE</t>
  </si>
  <si>
    <t>DÜZİÇİ</t>
  </si>
  <si>
    <t>HASANBEYLİ</t>
  </si>
  <si>
    <t>KADİRLİ</t>
  </si>
  <si>
    <t>SUMBAS</t>
  </si>
  <si>
    <t>TOPRAKKALE</t>
  </si>
  <si>
    <t>RİZE</t>
  </si>
  <si>
    <t>ARDEŞEN</t>
  </si>
  <si>
    <t>ÇAMLIHEMŞİN</t>
  </si>
  <si>
    <t>ÇAYELİ</t>
  </si>
  <si>
    <t>DEREPAZARI</t>
  </si>
  <si>
    <t>FINDIKLI</t>
  </si>
  <si>
    <t>GÜNEYSU</t>
  </si>
  <si>
    <t>HEMŞİN</t>
  </si>
  <si>
    <t>İKİZDERE</t>
  </si>
  <si>
    <t>İYİDERE</t>
  </si>
  <si>
    <t>KALKANDERE</t>
  </si>
  <si>
    <t>PAZAR</t>
  </si>
  <si>
    <t>SİİRT</t>
  </si>
  <si>
    <t>TİLLO</t>
  </si>
  <si>
    <t>BAYKAN</t>
  </si>
  <si>
    <t>ERUH</t>
  </si>
  <si>
    <t>KURTALAN</t>
  </si>
  <si>
    <t>PERVARİ</t>
  </si>
  <si>
    <t>ŞİRVAN</t>
  </si>
  <si>
    <t>SİNOP</t>
  </si>
  <si>
    <t>AYANCIK</t>
  </si>
  <si>
    <t>BOYABAT</t>
  </si>
  <si>
    <t>DİKMEN</t>
  </si>
  <si>
    <t>DURAĞAN</t>
  </si>
  <si>
    <t>ERFELEK</t>
  </si>
  <si>
    <t>GERZE</t>
  </si>
  <si>
    <t>SARAYDÜZÜ</t>
  </si>
  <si>
    <t>TÜRKELİ</t>
  </si>
  <si>
    <t>SİVAS</t>
  </si>
  <si>
    <t>AKINCILAR</t>
  </si>
  <si>
    <t>DİVRİĞİ</t>
  </si>
  <si>
    <t>DOĞANŞAR</t>
  </si>
  <si>
    <t>GEMEREK</t>
  </si>
  <si>
    <t>GÖLOVA</t>
  </si>
  <si>
    <t>GÜRÜN</t>
  </si>
  <si>
    <t>HAFİK</t>
  </si>
  <si>
    <t>İMRANLI</t>
  </si>
  <si>
    <t>KANGAL</t>
  </si>
  <si>
    <t>KOYULHİSAR</t>
  </si>
  <si>
    <t>SUŞEHRİ</t>
  </si>
  <si>
    <t>ŞARKIŞLA</t>
  </si>
  <si>
    <t>ULAŞ</t>
  </si>
  <si>
    <t>YILDIZELİ</t>
  </si>
  <si>
    <t>ZARA</t>
  </si>
  <si>
    <t>ŞIRNAK</t>
  </si>
  <si>
    <t>BEYTÜŞŞEBAP</t>
  </si>
  <si>
    <t>CİZRE</t>
  </si>
  <si>
    <t>GÜÇLÜKONAK</t>
  </si>
  <si>
    <t>İDİL</t>
  </si>
  <si>
    <t>SİLOPİ</t>
  </si>
  <si>
    <t>ULUDERE</t>
  </si>
  <si>
    <t>TOKAT</t>
  </si>
  <si>
    <t>ALMUS</t>
  </si>
  <si>
    <t>ARTOVA</t>
  </si>
  <si>
    <t>BAŞÇİFTLİK</t>
  </si>
  <si>
    <t>ERBAA</t>
  </si>
  <si>
    <t>NİKSAR</t>
  </si>
  <si>
    <t>REŞADİYE</t>
  </si>
  <si>
    <t>SULUSARAY</t>
  </si>
  <si>
    <t>TURHAL</t>
  </si>
  <si>
    <t>YEŞİLYURT</t>
  </si>
  <si>
    <t>ZİLE</t>
  </si>
  <si>
    <t>TUNCELİ</t>
  </si>
  <si>
    <t>ÇEMİŞGEZEK</t>
  </si>
  <si>
    <t>HOZAT</t>
  </si>
  <si>
    <t>MAZGİRT</t>
  </si>
  <si>
    <t>NAZİMİYE</t>
  </si>
  <si>
    <t>PERTEK</t>
  </si>
  <si>
    <t>PÜLÜMÜR</t>
  </si>
  <si>
    <t>UŞAK</t>
  </si>
  <si>
    <t>BANAZ</t>
  </si>
  <si>
    <t>EŞME</t>
  </si>
  <si>
    <t>KARAHALLI</t>
  </si>
  <si>
    <t>SİVASLI</t>
  </si>
  <si>
    <t>ULUBEY</t>
  </si>
  <si>
    <t>YALOVA</t>
  </si>
  <si>
    <t>ALTINOVA</t>
  </si>
  <si>
    <t>ARMUTLU</t>
  </si>
  <si>
    <t>ÇINARCIK</t>
  </si>
  <si>
    <t>ÇİFTLİKKÖY</t>
  </si>
  <si>
    <t>TERMAL</t>
  </si>
  <si>
    <t>YOZGAT</t>
  </si>
  <si>
    <t>AKDAĞMADENİ</t>
  </si>
  <si>
    <t>AYDINCIK</t>
  </si>
  <si>
    <t>BOĞAZLIYAN</t>
  </si>
  <si>
    <t>ÇANDIR</t>
  </si>
  <si>
    <t>ÇAYIRALAN</t>
  </si>
  <si>
    <t>ÇEKEREK</t>
  </si>
  <si>
    <t>KADIŞEHRİ</t>
  </si>
  <si>
    <t>SARAYKENT</t>
  </si>
  <si>
    <t>SARIKAYA</t>
  </si>
  <si>
    <t>SORGUN</t>
  </si>
  <si>
    <t>ŞEFAATLİ</t>
  </si>
  <si>
    <t>YENİFAKILI</t>
  </si>
  <si>
    <t>YERKÖY</t>
  </si>
  <si>
    <t>ZONGULDAK</t>
  </si>
  <si>
    <t>ALAPLI</t>
  </si>
  <si>
    <t>ÇAYCUMA</t>
  </si>
  <si>
    <t>DEVREK</t>
  </si>
  <si>
    <t>EREĞLİ</t>
  </si>
  <si>
    <t>GÖKÇEBEY</t>
  </si>
  <si>
    <t>KİLİMLİ</t>
  </si>
  <si>
    <t>KOZLU</t>
  </si>
  <si>
    <t>EK II: KÖYLERE HİZMET GÖTÜRME BİRLİKLERİ (KHGB) PROJELERİ TABLOSU</t>
  </si>
  <si>
    <r>
      <t>2017 YILI KÖYDES PROJESİ 
(</t>
    </r>
    <r>
      <rPr>
        <sz val="10"/>
        <rFont val="Arial"/>
        <family val="2"/>
        <charset val="162"/>
      </rPr>
      <t>KÖYLERE HİZMET GÖTÜRME BİRLİĞİ PROJELERİ İÇİN ÖDENEK DAĞILIMI)</t>
    </r>
  </si>
  <si>
    <t>KÖYLERE HİZMET GÖTÜRME BİRLİĞİNİN</t>
  </si>
  <si>
    <t>HESAP NUMARASI (IBAN):</t>
  </si>
  <si>
    <t>TL</t>
  </si>
  <si>
    <t>BANKA ve ŞUBE ADI :</t>
  </si>
  <si>
    <t>ŞUBE KODU :</t>
  </si>
  <si>
    <t>VERGİ KİMLİK NUMARASI :</t>
  </si>
  <si>
    <t>I. KÖY YOLU</t>
  </si>
  <si>
    <t>PROJE (1)</t>
  </si>
  <si>
    <t>Konusu (2)</t>
  </si>
  <si>
    <t>Niteliği (3)</t>
  </si>
  <si>
    <t>ÖDENEĞİ (TL)</t>
  </si>
  <si>
    <t>ADI</t>
  </si>
  <si>
    <t>Yeri (Köy veya Bağlısı)</t>
  </si>
  <si>
    <t>(1): Birden fazla üniteye (köy ve bağlısı) hizmet edecek bir proje adlandırılırken bütün ünite isimleri yazılacaktır.</t>
  </si>
  <si>
    <t>"Bakım ve Onarım" seçeneği ise, proje uygulaması sonunda yolun standardının değişmediği, sadece iyileştirme amaçlı bakım-onarımlarının yapıldığı projelerdir.</t>
  </si>
  <si>
    <t>II. KÖY İÇME SUYU</t>
  </si>
  <si>
    <t>(1): Birden fazla üniteye (köy ve bağlı) hizmet edecek bir proje adlandırılırken bütün ünite isimleri yazılacaktır.</t>
  </si>
  <si>
    <t xml:space="preserve">III. KÜÇÜK ÖLÇEKLİ SULAMA </t>
  </si>
  <si>
    <t>İLÇE KHGB</t>
  </si>
  <si>
    <t>MERKEZ KHGB</t>
  </si>
  <si>
    <t>İL ÖZEL İDARESİ</t>
  </si>
  <si>
    <r>
      <t xml:space="preserve">IV. ATIK SU </t>
    </r>
    <r>
      <rPr>
        <b/>
        <sz val="10"/>
        <color indexed="10"/>
        <rFont val="Arial"/>
        <family val="2"/>
        <charset val="162"/>
      </rPr>
      <t/>
    </r>
  </si>
  <si>
    <t>V. ORTAK ALIM İŞLERİ (İLÇE KHGB'LERİ TARAFINDAN DOLDURULACAKTIR) (1)</t>
  </si>
  <si>
    <t>MERKEZ KHGB'YE KESİLEN ÖDENEK
(TL)</t>
  </si>
  <si>
    <t>İÖİ'YE KESİLEN ÖDENEK
(TL)</t>
  </si>
  <si>
    <t>TOPLAM KESİLEN ÖDENEK
(TL)</t>
  </si>
  <si>
    <t>ASFALT ALIMI</t>
  </si>
  <si>
    <t>MADENİ YAĞ</t>
  </si>
  <si>
    <t>AKARYAKIT ALIMI</t>
  </si>
  <si>
    <t>BORU ALIMI</t>
  </si>
  <si>
    <t>SAYISAL HARİTA YAPIMI</t>
  </si>
  <si>
    <t>TRAFİK İŞARET LEVHALARI ALIMI</t>
  </si>
  <si>
    <t>YEDEK PARÇA ALIMI</t>
  </si>
  <si>
    <t>ARAÇ KİRALAMA</t>
  </si>
  <si>
    <t>İŞ MAKİNASI LASTİĞİ</t>
  </si>
  <si>
    <t>ETÜD - PROJE PROGRAMI</t>
  </si>
  <si>
    <t>TEKNİK KONTROLLÜK HİZMETLERİ</t>
  </si>
  <si>
    <t>(1): Kesinti yapılan toplam ödenek miktarı ilçe ödeneğinin yüzde 30'unu geçemez.</t>
  </si>
  <si>
    <t>VI. KHGB YÖNETİM ve MÜŞAVİRLİK HİZMET GİDERLERİ (1)</t>
  </si>
  <si>
    <t>KHGB Yönetim Giderleri</t>
  </si>
  <si>
    <t>Müşavirlik Hizmetleri</t>
  </si>
  <si>
    <t>(1) Yönetim giderleri ve müşavirlik hizmetleri KHGB ödeneğinin yüzde ikisini aşamaz.</t>
  </si>
  <si>
    <t>VII. KHGB ÖDENEK TAHSİSİ ÖZETİ</t>
  </si>
  <si>
    <t>ALT HİZMET PROGRAMLARI VE DİĞER İŞLER</t>
  </si>
  <si>
    <t xml:space="preserve">       PROJE SAYISI</t>
  </si>
  <si>
    <t>KÖY YOLLARI</t>
  </si>
  <si>
    <t>KÖY İÇME SULARI</t>
  </si>
  <si>
    <t>KÜÇÜK ÖLÇEKLİ SULAMA (İLÇE KHGB+MERKEZ KHGB+İÖİ)</t>
  </si>
  <si>
    <t>ATIK SU (İLÇE KHGB+MERKEZ KHGB+İÖİ)</t>
  </si>
  <si>
    <t>KHGB YÖNETİM ve MÜŞAVİRLİK HİZMET GİDERLERİ</t>
  </si>
  <si>
    <t>ORTAK ALIM İŞLERİ</t>
  </si>
  <si>
    <t>MÜLGA KHGM PROJELERİ</t>
  </si>
  <si>
    <t>ARA TOPLAM</t>
  </si>
  <si>
    <t>GENEL TOPLAM</t>
  </si>
  <si>
    <t>EK III: İL ÖZEL İDARELERİ PROJELERİ (MÜLGA KÖY HİZMETLERİ GENEL MÜDÜRLÜĞÜNDEN DEVREDİLEN PROJELER VE DİĞER İŞLER) TABLOSU</t>
  </si>
  <si>
    <t>2017 YILI KÖYDES PROJESİ</t>
  </si>
  <si>
    <t>(MÜLGA KHGM'DEN DEVREDİLEN PROJELER İLE DİĞER İŞLER)</t>
  </si>
  <si>
    <t>İL:</t>
  </si>
  <si>
    <t>İL ÖZEL İDARESİNİN</t>
  </si>
  <si>
    <r>
      <t xml:space="preserve">I. </t>
    </r>
    <r>
      <rPr>
        <sz val="10"/>
        <rFont val="Arial"/>
        <family val="2"/>
        <charset val="162"/>
      </rPr>
      <t>MÜLGA KHGM'DEN DEVREDİLEN PROJELER İÇİN DOLDURULACAKTIR.</t>
    </r>
  </si>
  <si>
    <t>PROJE
NO</t>
  </si>
  <si>
    <t>PROJE
ADI</t>
  </si>
  <si>
    <t>PROJE
YERİ (İLÇE/KÖY veya BAĞLISI)</t>
  </si>
  <si>
    <t>SEKTÖRÜ (1)</t>
  </si>
  <si>
    <t xml:space="preserve">
PROJE
KEŞİF BEDELİ
</t>
  </si>
  <si>
    <t>PROJENİN GEÇEN 
YILLAR HARCAMASI
(TL)</t>
  </si>
  <si>
    <t>PROJENİN
BİTİRİLME MALİYETİ
(TL)</t>
  </si>
  <si>
    <r>
      <t>ÖDENEĞİ (2)
(</t>
    </r>
    <r>
      <rPr>
        <b/>
        <sz val="10"/>
        <rFont val="AbakuTLSymSans"/>
        <charset val="162"/>
      </rPr>
      <t>TL)</t>
    </r>
  </si>
  <si>
    <r>
      <t>II. KÜÇÜK ÖLÇEKLİ SULAMA</t>
    </r>
    <r>
      <rPr>
        <b/>
        <sz val="10"/>
        <color indexed="10"/>
        <rFont val="Arial"/>
        <family val="2"/>
        <charset val="162"/>
      </rPr>
      <t/>
    </r>
  </si>
  <si>
    <t>PROJE</t>
  </si>
  <si>
    <t>ÖDENEĞİ 
(TL)</t>
  </si>
  <si>
    <r>
      <t xml:space="preserve">III. ATIK SU </t>
    </r>
    <r>
      <rPr>
        <b/>
        <sz val="10"/>
        <color indexed="10"/>
        <rFont val="Arial"/>
        <family val="2"/>
        <charset val="162"/>
      </rPr>
      <t/>
    </r>
  </si>
  <si>
    <t>ADI*</t>
  </si>
  <si>
    <t>*: Birden fazla üniteye (köy ve bağlısı) hizmet edecek bir proje adlandırılırken bütün ünite isimleri yazılacaktır.</t>
  </si>
  <si>
    <t>IV. İL ÖZEL İDARESİ ÖDENEK TAHSİSİ ÖZETİ</t>
  </si>
  <si>
    <t>ALT HİZMET PROGRAMLARI</t>
  </si>
  <si>
    <t>Proje Sayısı</t>
  </si>
  <si>
    <t>KÖY YOLLARI (Mülga KHGM)</t>
  </si>
  <si>
    <t>KÖY İÇME SULARI (Mülga KHGM)</t>
  </si>
  <si>
    <t>TARIMSAL ALTYAPI (Mülga KHGM)</t>
  </si>
  <si>
    <t>KÜÇÜK ÖLÇEKLİ SULAMA (KÖYDES)</t>
  </si>
  <si>
    <t>ATIK SU (KÖYDES)</t>
  </si>
  <si>
    <t>ORTAK ALIM İŞLERİ (Asfalt, akaryakıt, boru, sayısal harita,  trafik işaret levhaları, yedek parça, araç kiralama, etüd proje ve teknik kontrollük )</t>
  </si>
  <si>
    <t>EK IV: ETÜD-PROJE PROGRAMI TABLOSU</t>
  </si>
  <si>
    <r>
      <t>2017 YILI KÖYDES PROJESİ 
(</t>
    </r>
    <r>
      <rPr>
        <sz val="10"/>
        <rFont val="Arial"/>
        <family val="2"/>
        <charset val="162"/>
      </rPr>
      <t>ETÜT-PROJE PROGRAMI  İÇİN ÖDENEK DAĞILIMI)</t>
    </r>
  </si>
  <si>
    <t>İRTİBAT BİLGİLERİ</t>
  </si>
  <si>
    <t>Yetkili</t>
  </si>
  <si>
    <t>Telefon</t>
  </si>
  <si>
    <t>Faks</t>
  </si>
  <si>
    <t>e-posta</t>
  </si>
  <si>
    <t>I. ETÜD-PROJE PROGRAM PROJE DETAYI</t>
  </si>
  <si>
    <t>ÖNCELİK SIRASI</t>
  </si>
  <si>
    <t>Sektörü (2)</t>
  </si>
  <si>
    <t>Konusu (3)</t>
  </si>
  <si>
    <t>Niteliği (4)</t>
  </si>
  <si>
    <t>PROJE YAPIM ÖDENEĞİ (5)
(TL)</t>
  </si>
  <si>
    <t>ETÜD-PROJE SAHİBİ 
UYGULAYICI BİRİM ADI</t>
  </si>
  <si>
    <t>(2): Projenin Sektörü bölümüne; "KÖY İÇMESUYU", "KÖY YOLU", "TARIMSAL SULAMA" veya "ATIK SU" ifadelerinden uygun olanı yazılacaktır.</t>
  </si>
  <si>
    <t>(3): Projenin Konusu; sektörü köy yolu ise projenin uygulandığı ünite(lerin) mevcut envanterdeki durumu belirtilecek olup, "HAM YOL", "TESVİYE", "STABİLİZE", "ASFALT" ve "BETON" seçeneklerinden uygun olan biri, proje konusu, "Köprü" veya "Sanat Yapısı" ise "DİĞER", sektörü içmesuyu olması durumunda ise projenin uygulandığı ünite(lerin) mevcut envanterdeki durumu belirtilecek olup,"SUSUZ" "SUYU YETERSİZ (Çeşmeli)",  "SUYU YETERSİZ (Şebekeli)",  "SULU (Çeşmeli)"  veya "SULU (Şebekeli)", seçeneklerinden uygun olan biri, sektörü tarımsal sulama ise projenin konusu bölümüne; "GÖLET YAPIMI", "HAYVAN İÇMESUYU GÖLETİ", "GÖLET SULAMASI", "YERÜSTÜ SULAMASI" veya "YERALTI SULAMASI" seçeneklerinden uygun olanı, sektörü atık su ise projenin konusu bölümüne; "KANALİZASYON", "FOSEPTİK" veya "ARITMA" seçeneklerinden uygun olanı yazılacaktır.</t>
  </si>
  <si>
    <t>(4):Projenin Niteliği bölümüne; sektörü köy yolu ise "STANDART GELİŞTİRME" veya "BAKIM ve ONARIM" seçeneklerinden uygun olan biri, sektörü içmesuyu, tarımsal sulama veya atık su olması durumunda ise "YENİ TESİS", "TESİS GELİŞTİRME", "TAMAMLAMA" veya "BAKIM ve ONARIM" seçeneklerinden uygun olan biri yazılacaktır.</t>
  </si>
  <si>
    <t xml:space="preserve">"Standart Geliştirme", uygulanacak proje sonunda yol türünün nitelik değiştirmesi durumunu ifade etmektedir. Yani, proje uygulaması ile ham yoldan stabilizeye, stabilizeden asfalta veya birinci kat asfalttan ikinci kat asfalta geçiş durumu olacaksa, bu projenin niteliği "Standart Geliştirme"dir. </t>
  </si>
  <si>
    <t>(5): Proje Yapım Ödeneği bölümüne; projenin yapımı maliyet bilgisi yazılacaktır.</t>
  </si>
  <si>
    <t>II. ETÜD-PROJE PROGRAMI BİLEŞENLER DETAYI</t>
  </si>
  <si>
    <t>ETÜD-PROJE PROGRAMI</t>
  </si>
  <si>
    <t>PROJE SAYISI</t>
  </si>
  <si>
    <t>KÜÇÜK ÖLÇEKLİ SULAMA</t>
  </si>
  <si>
    <t>ATIK SU</t>
  </si>
  <si>
    <t>EK V: İL İCMAL TABLOSU</t>
  </si>
  <si>
    <t xml:space="preserve">2017 YILI KÖYDES PROJESİ </t>
  </si>
  <si>
    <t>:</t>
  </si>
  <si>
    <t>Yetkili :</t>
  </si>
  <si>
    <t>İş Telefonu :</t>
  </si>
  <si>
    <t>Cep Telefonu :</t>
  </si>
  <si>
    <t>Faks :</t>
  </si>
  <si>
    <t>e-posta :</t>
  </si>
  <si>
    <r>
      <t xml:space="preserve">ALT HİZMET PROGRAMLARI VE DİĞER İŞLER İTİBARIYLA
</t>
    </r>
    <r>
      <rPr>
        <i/>
        <sz val="10"/>
        <rFont val="Arial"/>
        <family val="2"/>
        <charset val="162"/>
      </rPr>
      <t>(II ve III Sayılı Tablolar Birlikte)</t>
    </r>
  </si>
  <si>
    <t>Proje 
Sayısı</t>
  </si>
  <si>
    <t>I - KÖYLERE HİZMET GÖTÜRME BİRLİKLERİ PROJELERİ</t>
  </si>
  <si>
    <t>Köy Yolları</t>
  </si>
  <si>
    <t>Köy İçme Suları</t>
  </si>
  <si>
    <t>Küçük Ölçekli Sulama</t>
  </si>
  <si>
    <t>Atık Su</t>
  </si>
  <si>
    <t>Tüm KHGB'lerin Yönetim Gideri</t>
  </si>
  <si>
    <t>Tüm KHGB'lerin Müşavirlik Hizmetleri</t>
  </si>
  <si>
    <r>
      <t xml:space="preserve">Merkez KHGB Ortak Alım Ödeneği </t>
    </r>
    <r>
      <rPr>
        <i/>
        <sz val="10"/>
        <rFont val="Arial"/>
        <family val="2"/>
        <charset val="162"/>
      </rPr>
      <t>(Asfalt, madeni yağ, akaryakıt, boru, sayısal harita,  trafik işaret levhaları, yedek parça, araç kiralama, iş makinası lastiği)</t>
    </r>
  </si>
  <si>
    <t>Ara Toplam (A)</t>
  </si>
  <si>
    <t>II - İL ÖZEL İDARESİ PROJELERİ (Mülga KHGM Projeleri ve Diğer İşler)</t>
  </si>
  <si>
    <t>Köy Yolları (Mülga KHGM )</t>
  </si>
  <si>
    <t>Köy İçme Suları (Mülga KHGM)</t>
  </si>
  <si>
    <t>Tarımsal Altyapı (Mülga KHGM)</t>
  </si>
  <si>
    <t>Küçük Ölçekli Sulama (KÖYDES)</t>
  </si>
  <si>
    <t>Atık Su (KÖYDES)</t>
  </si>
  <si>
    <r>
      <t xml:space="preserve">İl Özel İdaresi Ortak Alım Ödeneği </t>
    </r>
    <r>
      <rPr>
        <i/>
        <sz val="10"/>
        <rFont val="Arial"/>
        <family val="2"/>
        <charset val="162"/>
      </rPr>
      <t>(Asfalt, madeni yağ, akaryakıt, boru, sayısal harita,  trafik işaret levhaları, yedek parça, araç kiralama, iş makinası lastiği, etüd proje ve teknik kontrollük )</t>
    </r>
  </si>
  <si>
    <t>Ara Toplam (B)</t>
  </si>
  <si>
    <t>III - İL TOPLAM ÖDENEĞİ (A+B)</t>
  </si>
  <si>
    <t>EK VI: 2017 YILI KÖYDES İL YATIRIM PROGRAMINA UYGUN OLARAK HEDEFLENEN YAPILACAK İŞ MİKTARI  BİLGİLERİ TABLOSU</t>
  </si>
  <si>
    <t xml:space="preserve">               (2017 YILI  İÇİN HEDEFLENEN İŞ MİKTARI BİLGİLERİ)</t>
  </si>
  <si>
    <t>İL :</t>
  </si>
  <si>
    <t>I- İÇME SUYU PROJELERİ</t>
  </si>
  <si>
    <t>İLÇESİ</t>
  </si>
  <si>
    <t>YETERSİZ</t>
  </si>
  <si>
    <t>SULU</t>
  </si>
  <si>
    <t>ŞEBEKELİ</t>
  </si>
  <si>
    <t>ÇEŞMELİ</t>
  </si>
  <si>
    <t>KÖY</t>
  </si>
  <si>
    <t>BAĞLISI</t>
  </si>
  <si>
    <t>Ad.</t>
  </si>
  <si>
    <t>Nüf.</t>
  </si>
  <si>
    <t>*: Bu tablodaki nüfus bilgileri, söz konusu yatırımdan yararlanacak nüfus miktarını belirtmektedir.</t>
  </si>
  <si>
    <t>II- YOL PROJELERİ</t>
  </si>
  <si>
    <t>TOPLAM PROJE SAYISI</t>
  </si>
  <si>
    <t>KÖY YOLLARINDA YAPILAN İŞLER</t>
  </si>
  <si>
    <t>HAM YOL (Km)</t>
  </si>
  <si>
    <t>TESVİYE (Km)</t>
  </si>
  <si>
    <t>STABİLİZE (Km)</t>
  </si>
  <si>
    <t>BETON YOL
(Km)</t>
  </si>
  <si>
    <t>PARKE (m2)</t>
  </si>
  <si>
    <t>ONARIM (Km)</t>
  </si>
  <si>
    <t>TAŞ DUVAR (m3)</t>
  </si>
  <si>
    <t>KÖPRÜ (Adet)</t>
  </si>
  <si>
    <t>MENFEZ (Adet)</t>
  </si>
  <si>
    <t>III- KÜÇÜK ÖLÇEKLİ SULAMA PROJELERİ</t>
  </si>
  <si>
    <t>GÖLET YAPIMI</t>
  </si>
  <si>
    <t>GÖLET SULAMASI</t>
  </si>
  <si>
    <t>YERÜSTÜ SULAMASI</t>
  </si>
  <si>
    <t>YERALTI SULAMASI</t>
  </si>
  <si>
    <t>HAYVAN İÇMESUYU GÖLETİ</t>
  </si>
  <si>
    <t>SULANACAK ALAN (HEKTAR)</t>
  </si>
  <si>
    <t>YARARLANAN ÇİFTÇİ SAYISI</t>
  </si>
  <si>
    <t>BÜYÜKBAŞ HAYVAN SAYISI</t>
  </si>
  <si>
    <t>KÜÇÜKBAŞ HAYVAN SAYISI</t>
  </si>
  <si>
    <t>IV- ATIK SU PROJELERİ</t>
  </si>
  <si>
    <t>FOSEPTİK YAPIMI</t>
  </si>
  <si>
    <t>KANALİZASYON YAPIMI</t>
  </si>
  <si>
    <t>ARITMA TESİSİ YAPIMI</t>
  </si>
  <si>
    <t>V- ÜNİTE (KÖY VE BAĞLISI) BİLGİLERİ</t>
  </si>
  <si>
    <t>KÖY İÇMESUYU</t>
  </si>
  <si>
    <t>KÖY YOLU</t>
  </si>
  <si>
    <t>HİZMET İÇİ</t>
  </si>
  <si>
    <t>HİZMET DIŞI</t>
  </si>
  <si>
    <t>ADET</t>
  </si>
  <si>
    <t>NUFUS</t>
  </si>
  <si>
    <t xml:space="preserve">KÖY </t>
  </si>
  <si>
    <t>BAĞLI</t>
  </si>
  <si>
    <t xml:space="preserve">AÇIKLAMALAR: </t>
  </si>
  <si>
    <t xml:space="preserve">KÖYDES il yatırım programı gereğince yıl içinde yapılacak projeler dikkate alınarak, yukarıdaki tablolar doldurulacaktır. </t>
  </si>
  <si>
    <t>I, II, III ve IV nolu tablolardaki veriler, izleme tablolarında "sene başında planlanan" işlerle uyumlu olmalıdır.</t>
  </si>
  <si>
    <t xml:space="preserve">İlçe bilgileri, toplam rakamlar olarak girilecek ve sonrasında il toplamı hesaplanacaktır. </t>
  </si>
  <si>
    <t>Nüfus hesaplamalarında, 31.12.2016 itibarıyla açıklanan Adrese Dayalı Nüfus Kayıt Sistemi sonuçları kullanılacaktır.</t>
  </si>
  <si>
    <t>İL TOPLAMI</t>
  </si>
  <si>
    <t>İLÇE KÖYDES YPK ÖDENEĞİ</t>
  </si>
  <si>
    <t>İLÇE STABİLİZENİN ASFALTLANMASI YPK ÖDENEĞİ</t>
  </si>
  <si>
    <t>I. KÖY YOLU (STABİLİZENİN ASFALTLANMASI)</t>
  </si>
  <si>
    <t>II. ORTAK ALIM İŞLERİ (İLÇE KHGB'LERİ TARAFINDAN DOLDURULACAKTIR) (1)</t>
  </si>
  <si>
    <t>III. KHGB YÖNETİM ve MÜŞAVİRLİK HİZMET GİDERLERİ (1)</t>
  </si>
  <si>
    <t>Yoldan Yararlanan Nüfus (2)</t>
  </si>
  <si>
    <t>Yol Öncelik Sınıfı (5)</t>
  </si>
  <si>
    <r>
      <t>(1):"</t>
    </r>
    <r>
      <rPr>
        <sz val="10"/>
        <color rgb="FFFF0000"/>
        <rFont val="Arial"/>
        <family val="2"/>
        <charset val="162"/>
      </rPr>
      <t>Yolun Adı</t>
    </r>
    <r>
      <rPr>
        <sz val="10"/>
        <rFont val="Arial"/>
        <family val="2"/>
        <charset val="162"/>
      </rPr>
      <t xml:space="preserve">" bölümüne Yolun başlanğıcından bitimine kadar yolu tanımlayan güzergah açık olarak yazılacaktır. </t>
    </r>
  </si>
  <si>
    <t>Yolun Adı</t>
  </si>
  <si>
    <t>Yoldan Yararlanan Üniteler 
(Köy veya Bağlısı)</t>
  </si>
  <si>
    <r>
      <rPr>
        <sz val="10"/>
        <color rgb="FFFF0000"/>
        <rFont val="Arial"/>
        <family val="2"/>
        <charset val="162"/>
      </rPr>
      <t>"Yoldan Yararlanan Üniteler (Köy veya Bağlısı)":</t>
    </r>
    <r>
      <rPr>
        <sz val="10"/>
        <rFont val="Arial"/>
        <family val="2"/>
        <charset val="162"/>
      </rPr>
      <t xml:space="preserve"> Yoldan yararlanan tüm ünitelerin (köy ve bağlısı) isimleri yazılacaktır.
</t>
    </r>
  </si>
  <si>
    <r>
      <t xml:space="preserve">(2): </t>
    </r>
    <r>
      <rPr>
        <sz val="10"/>
        <color rgb="FFFF0000"/>
        <rFont val="Arial"/>
        <family val="2"/>
        <charset val="162"/>
      </rPr>
      <t>"Yoldan Yararlanan Nüfus"</t>
    </r>
    <r>
      <rPr>
        <sz val="10"/>
        <rFont val="Arial"/>
        <family val="2"/>
        <charset val="162"/>
      </rPr>
      <t xml:space="preserve"> bölümüne; projeden yararlanan ünite(lerin) toplam nüfusu yazılacaktır. </t>
    </r>
  </si>
  <si>
    <r>
      <t>(4): Projenin</t>
    </r>
    <r>
      <rPr>
        <sz val="10"/>
        <color rgb="FFFF0000"/>
        <rFont val="Arial"/>
        <family val="2"/>
        <charset val="162"/>
      </rPr>
      <t xml:space="preserve"> "Niteliği"</t>
    </r>
    <r>
      <rPr>
        <sz val="10"/>
        <rFont val="Arial"/>
        <family val="2"/>
        <charset val="162"/>
      </rPr>
      <t xml:space="preserve"> bölümüne; 31.12.2016 tarihi itibariyle köy altyapısı envanterindeki yol niteliği yazılacaktır. </t>
    </r>
  </si>
  <si>
    <t xml:space="preserve">Söz konusu yol birden fazla yol niteliği içeriyorsa her yol niteliği ayrı ayrı yazılacak. Yol niteliğinden sonra o nielikteki yolun uzunluğu parantez içerisinde yazılacaktır. </t>
  </si>
  <si>
    <r>
      <t xml:space="preserve">Örnek (1), toplam 10 km'lik yolun 6 km'si stabilize, 4 km uzunluğu sathi kaplama ise </t>
    </r>
    <r>
      <rPr>
        <sz val="10"/>
        <color rgb="FFFF0000"/>
        <rFont val="Arial"/>
        <family val="2"/>
        <charset val="162"/>
      </rPr>
      <t>"stabilize (6 km)", "sathi kaplama (4 km)"</t>
    </r>
    <r>
      <rPr>
        <sz val="10"/>
        <rFont val="Arial"/>
        <family val="2"/>
        <charset val="162"/>
      </rPr>
      <t xml:space="preserve"> yazılmalıdır. </t>
    </r>
  </si>
  <si>
    <r>
      <t xml:space="preserve">Örnek (2) 10 km'lik yolun tamamı stabilize ise </t>
    </r>
    <r>
      <rPr>
        <sz val="10"/>
        <color rgb="FFFF0000"/>
        <rFont val="Arial"/>
        <family val="2"/>
        <charset val="162"/>
      </rPr>
      <t>"stabilize ( 10 km)"</t>
    </r>
    <r>
      <rPr>
        <sz val="10"/>
        <rFont val="Arial"/>
        <family val="2"/>
        <charset val="162"/>
      </rPr>
      <t xml:space="preserve"> yazılmalıdır.</t>
    </r>
  </si>
  <si>
    <r>
      <t xml:space="preserve">(5): </t>
    </r>
    <r>
      <rPr>
        <sz val="10"/>
        <color rgb="FFFF0000"/>
        <rFont val="Arial"/>
        <family val="2"/>
        <charset val="162"/>
      </rPr>
      <t xml:space="preserve">"Yol Öncelik Sınıfı" </t>
    </r>
    <r>
      <rPr>
        <sz val="10"/>
        <rFont val="Arial"/>
        <family val="2"/>
        <charset val="162"/>
      </rPr>
      <t>bölümüne; Projeye konu edilen yolun, önce hangi sınıfa ait olduğu (birinci derece, ikinci derece veya köy içi) sonra grup yol mu yoksa münferit yol mu olduğu bilgisi yazılacaktır.</t>
    </r>
  </si>
  <si>
    <t xml:space="preserve">Söz konusu yol birden fazla yol öncelik sınıfı içermesi durumunda her yol sınıfı ayrı ayrı yazılacak. Yol sınıfından sonra o sınıfa ait yolun uzunluğu parantez içerisinde yazılacaktır. </t>
  </si>
  <si>
    <r>
      <t xml:space="preserve">Örnek (1),  toplam 10 km'lik yolun 6 km'si  "birinci decece grup", 4 km "köy içi grup" ise </t>
    </r>
    <r>
      <rPr>
        <sz val="10"/>
        <color rgb="FFFF0000"/>
        <rFont val="Arial"/>
        <family val="2"/>
        <charset val="162"/>
      </rPr>
      <t xml:space="preserve"> "birinci decece grup (6 km)"</t>
    </r>
    <r>
      <rPr>
        <sz val="10"/>
        <rFont val="Arial"/>
        <family val="2"/>
        <charset val="162"/>
      </rPr>
      <t>,</t>
    </r>
    <r>
      <rPr>
        <sz val="10"/>
        <color rgb="FFFF0000"/>
        <rFont val="Arial"/>
        <family val="2"/>
        <charset val="162"/>
      </rPr>
      <t xml:space="preserve"> "köy içi grup (4 km)"</t>
    </r>
    <r>
      <rPr>
        <sz val="10"/>
        <rFont val="Arial"/>
        <family val="2"/>
        <charset val="162"/>
      </rPr>
      <t xml:space="preserve"> yazılmalıdır.</t>
    </r>
  </si>
  <si>
    <t xml:space="preserve"> KÖY YOLLARI (STABİLİZENİN ASFALTLANMASI)</t>
  </si>
  <si>
    <r>
      <t>Bu bölüme 31.12.2016 tarihi itibariyle hazırlanan köy altyapısı envanterinde</t>
    </r>
    <r>
      <rPr>
        <sz val="10"/>
        <color rgb="FFFF0000"/>
        <rFont val="Arial"/>
        <family val="2"/>
        <charset val="162"/>
      </rPr>
      <t xml:space="preserve"> </t>
    </r>
    <r>
      <rPr>
        <b/>
        <sz val="10"/>
        <color rgb="FFFF0000"/>
        <rFont val="Arial"/>
        <family val="2"/>
        <charset val="162"/>
      </rPr>
      <t>birinci derece öncelikli stabilize grup yolların asfaltlanması teklif edilebilecektir.</t>
    </r>
  </si>
  <si>
    <r>
      <t xml:space="preserve">(3): Projenin </t>
    </r>
    <r>
      <rPr>
        <sz val="10"/>
        <color rgb="FFFF0000"/>
        <rFont val="Arial"/>
        <family val="2"/>
        <charset val="162"/>
      </rPr>
      <t>"Konusu"</t>
    </r>
    <r>
      <rPr>
        <sz val="10"/>
        <rFont val="Arial"/>
        <family val="2"/>
        <charset val="162"/>
      </rPr>
      <t xml:space="preserve"> bölümüne;proje kapsamında yolda yapılacak tüm faaliyet yazılacaktır. Örneğin </t>
    </r>
    <r>
      <rPr>
        <sz val="10"/>
        <color rgb="FFFF0000"/>
        <rFont val="Arial"/>
        <family val="2"/>
        <charset val="162"/>
      </rPr>
      <t>"stabilizden asfalt dönüşüm"</t>
    </r>
    <r>
      <rPr>
        <sz val="10"/>
        <rFont val="Arial"/>
        <family val="2"/>
        <charset val="162"/>
      </rPr>
      <t>,</t>
    </r>
    <r>
      <rPr>
        <sz val="10"/>
        <color rgb="FFFF0000"/>
        <rFont val="Arial"/>
        <family val="2"/>
        <charset val="162"/>
      </rPr>
      <t xml:space="preserve"> "menfez"</t>
    </r>
    <r>
      <rPr>
        <sz val="10"/>
        <rFont val="Arial"/>
        <family val="2"/>
        <charset val="162"/>
      </rPr>
      <t xml:space="preserve">, </t>
    </r>
    <r>
      <rPr>
        <sz val="10"/>
        <color rgb="FFFF0000"/>
        <rFont val="Arial"/>
        <family val="2"/>
        <charset val="162"/>
      </rPr>
      <t>"köprü" vb. yazılacaktır.</t>
    </r>
  </si>
  <si>
    <r>
      <t xml:space="preserve">Örnek (2) 10 km'lik yolun tamamı "birinci derece grup" ise </t>
    </r>
    <r>
      <rPr>
        <sz val="10"/>
        <color rgb="FFFF0000"/>
        <rFont val="Arial"/>
        <family val="2"/>
        <charset val="162"/>
      </rPr>
      <t xml:space="preserve">"birinci decece grup ( 10 km)" </t>
    </r>
    <r>
      <rPr>
        <sz val="10"/>
        <rFont val="Arial"/>
        <family val="2"/>
        <charset val="162"/>
      </rPr>
      <t>yazılmalıdır.</t>
    </r>
  </si>
  <si>
    <t>PROJE SAHİBİ KHGB ADI (1)</t>
  </si>
  <si>
    <r>
      <t xml:space="preserve">(1): Projenin </t>
    </r>
    <r>
      <rPr>
        <sz val="10"/>
        <color rgb="FFFF0000"/>
        <rFont val="Arial"/>
        <family val="2"/>
        <charset val="162"/>
      </rPr>
      <t>"Sektörü"</t>
    </r>
    <r>
      <rPr>
        <sz val="10"/>
        <rFont val="Arial"/>
        <family val="2"/>
        <charset val="162"/>
      </rPr>
      <t xml:space="preserve"> bölümüne:</t>
    </r>
    <r>
      <rPr>
        <sz val="10"/>
        <color rgb="FFFF0000"/>
        <rFont val="Arial"/>
        <family val="2"/>
        <charset val="162"/>
      </rPr>
      <t xml:space="preserve"> "KÖY İÇMESUYU"</t>
    </r>
    <r>
      <rPr>
        <sz val="10"/>
        <rFont val="Arial"/>
        <family val="2"/>
        <charset val="162"/>
      </rPr>
      <t xml:space="preserve">, </t>
    </r>
    <r>
      <rPr>
        <sz val="10"/>
        <color rgb="FFFF0000"/>
        <rFont val="Arial"/>
        <family val="2"/>
        <charset val="162"/>
      </rPr>
      <t>"KÖY YOLU"</t>
    </r>
    <r>
      <rPr>
        <sz val="10"/>
        <rFont val="Arial"/>
        <family val="2"/>
        <charset val="162"/>
      </rPr>
      <t xml:space="preserve"> veya</t>
    </r>
    <r>
      <rPr>
        <sz val="10"/>
        <color rgb="FFFF0000"/>
        <rFont val="Arial"/>
        <family val="2"/>
        <charset val="162"/>
      </rPr>
      <t xml:space="preserve"> "TARIMSAL SULAMA"</t>
    </r>
    <r>
      <rPr>
        <sz val="10"/>
        <rFont val="Arial"/>
        <family val="2"/>
        <charset val="162"/>
      </rPr>
      <t xml:space="preserve"> seçeneklerinden uygun olanı yazılacaktır.</t>
    </r>
  </si>
  <si>
    <t>(2):Ödeneği bölümüne; Mülga KHGM projeleri için EK II sayılı tablolarda yapılan toplam kesinti miktarı yazılmalıdır.</t>
  </si>
  <si>
    <r>
      <t xml:space="preserve">(2): Projenin </t>
    </r>
    <r>
      <rPr>
        <sz val="10"/>
        <color rgb="FFFF0000"/>
        <rFont val="Arial"/>
        <family val="2"/>
        <charset val="162"/>
      </rPr>
      <t>"Konusu"</t>
    </r>
    <r>
      <rPr>
        <sz val="10"/>
        <rFont val="Arial"/>
        <family val="2"/>
        <charset val="162"/>
      </rPr>
      <t xml:space="preserve"> bölümüne: </t>
    </r>
    <r>
      <rPr>
        <sz val="10"/>
        <color rgb="FFFF0000"/>
        <rFont val="Arial"/>
        <family val="2"/>
        <charset val="162"/>
      </rPr>
      <t>"GÖLET YAPIMI"</t>
    </r>
    <r>
      <rPr>
        <sz val="10"/>
        <rFont val="Arial"/>
        <family val="2"/>
        <charset val="162"/>
      </rPr>
      <t xml:space="preserve">, </t>
    </r>
    <r>
      <rPr>
        <sz val="10"/>
        <color rgb="FFFF0000"/>
        <rFont val="Arial"/>
        <family val="2"/>
        <charset val="162"/>
      </rPr>
      <t>"HAYVAN İÇMESUYU GÖLETİ"</t>
    </r>
    <r>
      <rPr>
        <sz val="10"/>
        <rFont val="Arial"/>
        <family val="2"/>
        <charset val="162"/>
      </rPr>
      <t xml:space="preserve">, </t>
    </r>
    <r>
      <rPr>
        <sz val="10"/>
        <color rgb="FFFF0000"/>
        <rFont val="Arial"/>
        <family val="2"/>
        <charset val="162"/>
      </rPr>
      <t>"GÖLET SULAMASI"</t>
    </r>
    <r>
      <rPr>
        <sz val="10"/>
        <rFont val="Arial"/>
        <family val="2"/>
        <charset val="162"/>
      </rPr>
      <t xml:space="preserve">, </t>
    </r>
    <r>
      <rPr>
        <sz val="10"/>
        <color rgb="FFFF0000"/>
        <rFont val="Arial"/>
        <family val="2"/>
        <charset val="162"/>
      </rPr>
      <t>"YERÜSTÜ SULAMASI"</t>
    </r>
    <r>
      <rPr>
        <sz val="10"/>
        <rFont val="Arial"/>
        <family val="2"/>
        <charset val="162"/>
      </rPr>
      <t xml:space="preserve"> veya </t>
    </r>
    <r>
      <rPr>
        <sz val="10"/>
        <color rgb="FFFF0000"/>
        <rFont val="Arial"/>
        <family val="2"/>
        <charset val="162"/>
      </rPr>
      <t>"YERALTI SULAMASI"</t>
    </r>
    <r>
      <rPr>
        <sz val="10"/>
        <rFont val="Arial"/>
        <family val="2"/>
        <charset val="162"/>
      </rPr>
      <t xml:space="preserve"> seçeneklerinden uygun olanı yazılacaktır.</t>
    </r>
  </si>
  <si>
    <r>
      <t xml:space="preserve">(3): Projenin </t>
    </r>
    <r>
      <rPr>
        <sz val="10"/>
        <color rgb="FFFF0000"/>
        <rFont val="Arial"/>
        <family val="2"/>
        <charset val="162"/>
      </rPr>
      <t>"Niteliği"</t>
    </r>
    <r>
      <rPr>
        <sz val="10"/>
        <rFont val="Arial"/>
        <family val="2"/>
        <charset val="162"/>
      </rPr>
      <t xml:space="preserve"> bölümüne;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t>
    </r>
    <r>
      <rPr>
        <sz val="10"/>
        <color rgb="FFFF0000"/>
        <rFont val="Arial"/>
        <family val="2"/>
        <charset val="162"/>
      </rPr>
      <t>"TAMAMLAMA"</t>
    </r>
    <r>
      <rPr>
        <sz val="10"/>
        <rFont val="Arial"/>
        <family val="2"/>
        <charset val="162"/>
      </rPr>
      <t xml:space="preserve"> veya </t>
    </r>
    <r>
      <rPr>
        <sz val="10"/>
        <color rgb="FFFF0000"/>
        <rFont val="Arial"/>
        <family val="2"/>
        <charset val="162"/>
      </rPr>
      <t>"BAKIM ve ONARIM"</t>
    </r>
    <r>
      <rPr>
        <sz val="10"/>
        <rFont val="Arial"/>
        <family val="2"/>
        <charset val="162"/>
      </rPr>
      <t xml:space="preserve"> seçeneklerinden uygun olan biri yazılacaktır. </t>
    </r>
  </si>
  <si>
    <r>
      <t>(1)</t>
    </r>
    <r>
      <rPr>
        <sz val="10"/>
        <color rgb="FFFF0000"/>
        <rFont val="Arial"/>
        <family val="2"/>
        <charset val="162"/>
      </rPr>
      <t xml:space="preserve"> "Proje Sahibi KHGB Adı"</t>
    </r>
    <r>
      <rPr>
        <sz val="10"/>
        <rFont val="Arial"/>
        <family val="2"/>
        <charset val="162"/>
      </rPr>
      <t xml:space="preserve"> bölümüne: Hangi KHGB adına yapılacaksa o KHGB'nin adı yazılacaktır.</t>
    </r>
  </si>
  <si>
    <r>
      <t xml:space="preserve">(2): Projenin </t>
    </r>
    <r>
      <rPr>
        <sz val="10"/>
        <color rgb="FFFF0000"/>
        <rFont val="Arial"/>
        <family val="2"/>
        <charset val="162"/>
      </rPr>
      <t>"Konusu"</t>
    </r>
    <r>
      <rPr>
        <sz val="10"/>
        <rFont val="Arial"/>
        <family val="2"/>
        <charset val="162"/>
      </rPr>
      <t xml:space="preserve"> bölümüne: </t>
    </r>
    <r>
      <rPr>
        <sz val="10"/>
        <color rgb="FFFF0000"/>
        <rFont val="Arial"/>
        <family val="2"/>
        <charset val="162"/>
      </rPr>
      <t>"KANALİZASYON"</t>
    </r>
    <r>
      <rPr>
        <sz val="10"/>
        <rFont val="Arial"/>
        <family val="2"/>
        <charset val="162"/>
      </rPr>
      <t xml:space="preserve">, </t>
    </r>
    <r>
      <rPr>
        <sz val="10"/>
        <color rgb="FFFF0000"/>
        <rFont val="Arial"/>
        <family val="2"/>
        <charset val="162"/>
      </rPr>
      <t>"FOSEPTİK"</t>
    </r>
    <r>
      <rPr>
        <sz val="10"/>
        <rFont val="Arial"/>
        <family val="2"/>
        <charset val="162"/>
      </rPr>
      <t xml:space="preserve"> veya</t>
    </r>
    <r>
      <rPr>
        <sz val="10"/>
        <color rgb="FFFF0000"/>
        <rFont val="Arial"/>
        <family val="2"/>
        <charset val="162"/>
      </rPr>
      <t xml:space="preserve"> "ARITMA"</t>
    </r>
    <r>
      <rPr>
        <sz val="10"/>
        <rFont val="Arial"/>
        <family val="2"/>
        <charset val="162"/>
      </rPr>
      <t xml:space="preserve"> seçeneklerinden uygun olanı yazılacaktır.</t>
    </r>
  </si>
  <si>
    <r>
      <t xml:space="preserve">(3): Projenin </t>
    </r>
    <r>
      <rPr>
        <sz val="10"/>
        <color rgb="FFFF0000"/>
        <rFont val="Arial"/>
        <family val="2"/>
        <charset val="162"/>
      </rPr>
      <t xml:space="preserve">"Niteliği" </t>
    </r>
    <r>
      <rPr>
        <sz val="10"/>
        <rFont val="Arial"/>
        <family val="2"/>
        <charset val="162"/>
      </rPr>
      <t xml:space="preserve">bölümüne;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t>
    </r>
    <r>
      <rPr>
        <sz val="10"/>
        <color rgb="FFFF0000"/>
        <rFont val="Arial"/>
        <family val="2"/>
        <charset val="162"/>
      </rPr>
      <t>"TAMAMLAMA"</t>
    </r>
    <r>
      <rPr>
        <sz val="10"/>
        <rFont val="Arial"/>
        <family val="2"/>
        <charset val="162"/>
      </rPr>
      <t xml:space="preserve"> veya </t>
    </r>
    <r>
      <rPr>
        <sz val="10"/>
        <color rgb="FFFF0000"/>
        <rFont val="Arial"/>
        <family val="2"/>
        <charset val="162"/>
      </rPr>
      <t xml:space="preserve">"BAKIM ve ONARIM" </t>
    </r>
    <r>
      <rPr>
        <sz val="10"/>
        <rFont val="Arial"/>
        <family val="2"/>
        <charset val="162"/>
      </rPr>
      <t xml:space="preserve">seçeneklerinden uygun olan biri yazılacaktır. </t>
    </r>
  </si>
  <si>
    <t>ASFALT SATHİ KAPLAMA (Km)</t>
  </si>
  <si>
    <t>ASFALT BSK (Km)</t>
  </si>
  <si>
    <r>
      <t xml:space="preserve">Örnek, </t>
    </r>
    <r>
      <rPr>
        <sz val="10"/>
        <color rgb="FFFF0000"/>
        <rFont val="Arial"/>
        <family val="2"/>
        <charset val="162"/>
      </rPr>
      <t>"susuz yeni tesis"</t>
    </r>
    <r>
      <rPr>
        <sz val="10"/>
        <rFont val="Arial"/>
        <family val="2"/>
        <charset val="162"/>
      </rPr>
      <t xml:space="preserve">, </t>
    </r>
    <r>
      <rPr>
        <sz val="10"/>
        <color rgb="FFFF0000"/>
        <rFont val="Arial"/>
        <family val="2"/>
        <charset val="162"/>
      </rPr>
      <t>"suyu yetersiz (şebekeli) tesis geliştirme"</t>
    </r>
    <r>
      <rPr>
        <sz val="10"/>
        <rFont val="Arial"/>
        <family val="2"/>
        <charset val="162"/>
      </rPr>
      <t xml:space="preserve">, </t>
    </r>
    <r>
      <rPr>
        <sz val="10"/>
        <color rgb="FFFF0000"/>
        <rFont val="Arial"/>
        <family val="2"/>
        <charset val="162"/>
      </rPr>
      <t>"sulu (şebekeli) bakım ve onarım"</t>
    </r>
    <r>
      <rPr>
        <sz val="10"/>
        <rFont val="Arial"/>
        <family val="2"/>
        <charset val="162"/>
      </rPr>
      <t>, vb</t>
    </r>
  </si>
  <si>
    <r>
      <t>Bu bölüme 31.12.2016 tarihi itibariyle hazırlanan köy altyapısı envanterindeki</t>
    </r>
    <r>
      <rPr>
        <sz val="10"/>
        <color rgb="FFFF0000"/>
        <rFont val="Arial"/>
        <family val="2"/>
        <charset val="162"/>
      </rPr>
      <t xml:space="preserve"> </t>
    </r>
    <r>
      <rPr>
        <b/>
        <sz val="10"/>
        <color rgb="FFFF0000"/>
        <rFont val="Arial"/>
        <family val="2"/>
        <charset val="162"/>
      </rPr>
      <t>birinci derece ve köy içi yollar  teklif edilebilecektir.</t>
    </r>
  </si>
  <si>
    <r>
      <t>(2): Projenin</t>
    </r>
    <r>
      <rPr>
        <sz val="10"/>
        <color rgb="FFFF0000"/>
        <rFont val="Arial"/>
        <family val="2"/>
        <charset val="162"/>
      </rPr>
      <t xml:space="preserve"> "Konusu" </t>
    </r>
    <r>
      <rPr>
        <sz val="10"/>
        <rFont val="Arial"/>
        <family val="2"/>
        <charset val="162"/>
      </rPr>
      <t xml:space="preserve">bölümüne;proje kapsamında yapılacak tüm içmesuyu faaliyet(leri) yazılacaktır. </t>
    </r>
    <r>
      <rPr>
        <sz val="10"/>
        <color rgb="FFFF0000"/>
        <rFont val="Arial"/>
        <family val="2"/>
        <charset val="162"/>
      </rPr>
      <t>"gölet yapımı"</t>
    </r>
    <r>
      <rPr>
        <sz val="10"/>
        <rFont val="Arial"/>
        <family val="2"/>
        <charset val="162"/>
      </rPr>
      <t xml:space="preserve">, </t>
    </r>
    <r>
      <rPr>
        <sz val="10"/>
        <color rgb="FFFF0000"/>
        <rFont val="Arial"/>
        <family val="2"/>
        <charset val="162"/>
      </rPr>
      <t>"hayvan içmesuyu göleti"</t>
    </r>
    <r>
      <rPr>
        <sz val="10"/>
        <rFont val="Arial"/>
        <family val="2"/>
        <charset val="162"/>
      </rPr>
      <t xml:space="preserve">, </t>
    </r>
    <r>
      <rPr>
        <sz val="10"/>
        <color rgb="FFFF0000"/>
        <rFont val="Arial"/>
        <family val="2"/>
        <charset val="162"/>
      </rPr>
      <t>"gölet sulaması"</t>
    </r>
    <r>
      <rPr>
        <sz val="10"/>
        <rFont val="Arial"/>
        <family val="2"/>
        <charset val="162"/>
      </rPr>
      <t xml:space="preserve">, </t>
    </r>
    <r>
      <rPr>
        <sz val="10"/>
        <color rgb="FFFF0000"/>
        <rFont val="Arial"/>
        <family val="2"/>
        <charset val="162"/>
      </rPr>
      <t>"yerüstü sulaması"</t>
    </r>
    <r>
      <rPr>
        <sz val="10"/>
        <rFont val="Arial"/>
        <family val="2"/>
        <charset val="162"/>
      </rPr>
      <t xml:space="preserve"> </t>
    </r>
  </si>
  <si>
    <r>
      <t xml:space="preserve">veya </t>
    </r>
    <r>
      <rPr>
        <sz val="10"/>
        <color rgb="FFFF0000"/>
        <rFont val="Arial"/>
        <family val="2"/>
        <charset val="162"/>
      </rPr>
      <t>"yeraltı sulaması"</t>
    </r>
    <r>
      <rPr>
        <sz val="10"/>
        <rFont val="Arial"/>
        <family val="2"/>
        <charset val="162"/>
      </rPr>
      <t xml:space="preserve"> seçeneklerinden uygun olanı yazılacaktır.</t>
    </r>
  </si>
  <si>
    <r>
      <t xml:space="preserve">(3): Projenin </t>
    </r>
    <r>
      <rPr>
        <sz val="10"/>
        <color rgb="FFFF0000"/>
        <rFont val="Arial"/>
        <family val="2"/>
        <charset val="162"/>
      </rPr>
      <t>"Niteliği"</t>
    </r>
    <r>
      <rPr>
        <sz val="10"/>
        <rFont val="Arial"/>
        <family val="2"/>
        <charset val="162"/>
      </rPr>
      <t xml:space="preserve"> bölümüne;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t>
    </r>
    <r>
      <rPr>
        <sz val="10"/>
        <color rgb="FFFF0000"/>
        <rFont val="Arial"/>
        <family val="2"/>
        <charset val="162"/>
      </rPr>
      <t>"tamamlama"</t>
    </r>
    <r>
      <rPr>
        <sz val="10"/>
        <rFont val="Arial"/>
        <family val="2"/>
        <charset val="162"/>
      </rPr>
      <t xml:space="preserve"> veya </t>
    </r>
    <r>
      <rPr>
        <sz val="10"/>
        <color rgb="FFFF0000"/>
        <rFont val="Arial"/>
        <family val="2"/>
        <charset val="162"/>
      </rPr>
      <t>"bakım ve onarım"</t>
    </r>
    <r>
      <rPr>
        <sz val="10"/>
        <rFont val="Arial"/>
        <family val="2"/>
        <charset val="162"/>
      </rPr>
      <t xml:space="preserve"> seçeneklerinden uygun olan biri yazılacaktır. </t>
    </r>
  </si>
  <si>
    <r>
      <rPr>
        <sz val="10"/>
        <color rgb="FFFF0000"/>
        <rFont val="Arial"/>
        <family val="2"/>
        <charset val="162"/>
      </rPr>
      <t>"tesis geliştirme"</t>
    </r>
    <r>
      <rPr>
        <sz val="10"/>
        <rFont val="Arial"/>
        <family val="2"/>
        <charset val="162"/>
      </rPr>
      <t>; proje uygulaması sonunda susuzdan suluya, yetersizden suluya veya çeşmeliden şebekeliye gibi geçişlerin olacağı projeleri ifade etmektedir.</t>
    </r>
  </si>
  <si>
    <r>
      <rPr>
        <sz val="10"/>
        <color rgb="FFFF0000"/>
        <rFont val="Arial"/>
        <family val="2"/>
        <charset val="162"/>
      </rPr>
      <t>"bakım ve onarım"</t>
    </r>
    <r>
      <rPr>
        <sz val="10"/>
        <rFont val="Arial"/>
        <family val="2"/>
        <charset val="162"/>
      </rPr>
      <t xml:space="preserve"> ise, proje uygulaması sonunda içmesuyu tesis standardının değişmediği, sadece iyileştirme amaçlı bakım-onarımlarının yapıldığı projelerdir.</t>
    </r>
  </si>
  <si>
    <r>
      <t xml:space="preserve">(2): Projenin </t>
    </r>
    <r>
      <rPr>
        <sz val="10"/>
        <color rgb="FFFF0000"/>
        <rFont val="Arial"/>
        <family val="2"/>
        <charset val="162"/>
      </rPr>
      <t>"Konusu"</t>
    </r>
    <r>
      <rPr>
        <sz val="10"/>
        <rFont val="Arial"/>
        <family val="2"/>
        <charset val="162"/>
      </rPr>
      <t xml:space="preserve"> bölümüne: </t>
    </r>
    <r>
      <rPr>
        <sz val="10"/>
        <color rgb="FFFF0000"/>
        <rFont val="Arial"/>
        <family val="2"/>
        <charset val="162"/>
      </rPr>
      <t>"kanalizasyon"</t>
    </r>
    <r>
      <rPr>
        <sz val="10"/>
        <rFont val="Arial"/>
        <family val="2"/>
        <charset val="162"/>
      </rPr>
      <t xml:space="preserve">, </t>
    </r>
    <r>
      <rPr>
        <sz val="10"/>
        <color rgb="FFFF0000"/>
        <rFont val="Arial"/>
        <family val="2"/>
        <charset val="162"/>
      </rPr>
      <t>"foseptik"</t>
    </r>
    <r>
      <rPr>
        <sz val="10"/>
        <rFont val="Arial"/>
        <family val="2"/>
        <charset val="162"/>
      </rPr>
      <t xml:space="preserve"> veya</t>
    </r>
    <r>
      <rPr>
        <sz val="10"/>
        <color rgb="FFFF0000"/>
        <rFont val="Arial"/>
        <family val="2"/>
        <charset val="162"/>
      </rPr>
      <t xml:space="preserve"> "arıtma"</t>
    </r>
    <r>
      <rPr>
        <sz val="10"/>
        <rFont val="Arial"/>
        <family val="2"/>
        <charset val="162"/>
      </rPr>
      <t xml:space="preserve"> seçeneklerinden uygun olanı yazılacaktır.</t>
    </r>
  </si>
  <si>
    <r>
      <t xml:space="preserve">(3): Projenin </t>
    </r>
    <r>
      <rPr>
        <sz val="10"/>
        <color rgb="FFFF0000"/>
        <rFont val="Arial"/>
        <family val="2"/>
        <charset val="162"/>
      </rPr>
      <t xml:space="preserve">"Niteliği" </t>
    </r>
    <r>
      <rPr>
        <sz val="10"/>
        <rFont val="Arial"/>
        <family val="2"/>
        <charset val="162"/>
      </rPr>
      <t xml:space="preserve">bölümüne; </t>
    </r>
    <r>
      <rPr>
        <sz val="10"/>
        <color rgb="FFFF0000"/>
        <rFont val="Arial"/>
        <family val="2"/>
        <charset val="162"/>
      </rPr>
      <t>"yeni tesis"</t>
    </r>
    <r>
      <rPr>
        <sz val="10"/>
        <rFont val="Arial"/>
        <family val="2"/>
        <charset val="162"/>
      </rPr>
      <t>,</t>
    </r>
    <r>
      <rPr>
        <sz val="10"/>
        <color rgb="FFFF0000"/>
        <rFont val="Arial"/>
        <family val="2"/>
        <charset val="162"/>
      </rPr>
      <t xml:space="preserve"> "tesis geliştirme"</t>
    </r>
    <r>
      <rPr>
        <sz val="10"/>
        <rFont val="Arial"/>
        <family val="2"/>
        <charset val="162"/>
      </rPr>
      <t>,</t>
    </r>
    <r>
      <rPr>
        <sz val="10"/>
        <color rgb="FFFF0000"/>
        <rFont val="Arial"/>
        <family val="2"/>
        <charset val="162"/>
      </rPr>
      <t xml:space="preserve"> "tamamlama" </t>
    </r>
    <r>
      <rPr>
        <sz val="10"/>
        <rFont val="Arial"/>
        <family val="2"/>
        <charset val="162"/>
      </rPr>
      <t>veya</t>
    </r>
    <r>
      <rPr>
        <sz val="10"/>
        <color rgb="FFFF0000"/>
        <rFont val="Arial"/>
        <family val="2"/>
        <charset val="162"/>
      </rPr>
      <t xml:space="preserve"> "bakım ve onarım" </t>
    </r>
    <r>
      <rPr>
        <sz val="10"/>
        <rFont val="Arial"/>
        <family val="2"/>
        <charset val="162"/>
      </rPr>
      <t xml:space="preserve">seçeneklerinden uygun olan biri yazılacaktır. </t>
    </r>
  </si>
  <si>
    <t>(EK II-A, EK II-B VE EK III SAYILI TABLOLAR BİRLİKTE)</t>
  </si>
  <si>
    <t>(A)
SÜTUNU</t>
  </si>
  <si>
    <t>(B)
SÜTUNU</t>
  </si>
  <si>
    <t>(A) Sütunu Ödeneği (TL)</t>
  </si>
  <si>
    <t>(B) Sütunu Ödeneği (TL)</t>
  </si>
  <si>
    <t>Toplam Ödenek 
(TL)</t>
  </si>
  <si>
    <t>EK I: 6767 SAYILI 2017 YILI MERKEZİ YÖNETİM BÜTÇE KANUNUNUN 10 UNCU MADDESİ KAPSAMINDA TAHSİS EDİLEN KÖYDES PROJESİ ÖDENEĞİNİN İLLER VE İLÇELER BAZINDA DAĞILIMI TABLOSU</t>
  </si>
  <si>
    <t>2016 ÖDENEĞİ</t>
  </si>
  <si>
    <t>ARTIŞ MİKTARI</t>
  </si>
  <si>
    <t xml:space="preserve">TR330001000186347288805004 </t>
  </si>
  <si>
    <t>T.C ZİRAAT BANKASI</t>
  </si>
  <si>
    <t>TR680001000540068279295010</t>
  </si>
  <si>
    <t>TR390001001627277305355012</t>
  </si>
  <si>
    <t>TR970001001626253170985002</t>
  </si>
  <si>
    <t>TR140001000355250964975069</t>
  </si>
  <si>
    <t>T.C.ZİRAAT BANKASI</t>
  </si>
  <si>
    <t>TR880001000382262704885006</t>
  </si>
  <si>
    <t>TR980001000356067875375009</t>
  </si>
  <si>
    <t>TR860001001056275300335001</t>
  </si>
  <si>
    <t>TR960001000397286532055001</t>
  </si>
  <si>
    <t>TR910001000357262360575002</t>
  </si>
  <si>
    <t>TR980001000541086054295033</t>
  </si>
  <si>
    <t>Stabilize</t>
  </si>
  <si>
    <t>Stabilizeden 1.Kat Asfalt</t>
  </si>
  <si>
    <t>Şahinkaya-Körpe</t>
  </si>
  <si>
    <t>II.Kat Asfalt</t>
  </si>
  <si>
    <t>Bozulmuş Asfalt (15 km)</t>
  </si>
  <si>
    <t>Aydıncık-Çatalharman Grup Yolu</t>
  </si>
  <si>
    <t>Aydıncık-Çatalharman</t>
  </si>
  <si>
    <t>Bozulmuş Asfalt (5 km)</t>
  </si>
  <si>
    <t xml:space="preserve"> </t>
  </si>
  <si>
    <t>Kurtdere Grup Yolu</t>
  </si>
  <si>
    <t>Kurtdere-Obuz-</t>
  </si>
  <si>
    <t>Yol Onarımı</t>
  </si>
  <si>
    <t>Yol Genişletme (11 km)</t>
  </si>
  <si>
    <t>Yedibağ Köyü</t>
  </si>
  <si>
    <t>Stabilizeden  I. Kat Asfalta</t>
  </si>
  <si>
    <t>Stabilize (0,4 km)</t>
  </si>
  <si>
    <t>Saraycık Köyü</t>
  </si>
  <si>
    <t>Yalnızdamlar Köyü</t>
  </si>
  <si>
    <t>Stabilizeden I.Kat Asfalt</t>
  </si>
  <si>
    <t>Stabilize (1 km)</t>
  </si>
  <si>
    <t>Yalnızdamlar</t>
  </si>
  <si>
    <t>Güvenevler Mahallesi</t>
  </si>
  <si>
    <t>Stabilize (3 km)</t>
  </si>
  <si>
    <t>Erbağı Köyü</t>
  </si>
  <si>
    <t>Kilitli Parke (3000 m2)</t>
  </si>
  <si>
    <t xml:space="preserve">Stabilize </t>
  </si>
  <si>
    <t>Bozçavuş Köyü</t>
  </si>
  <si>
    <t>Karakaş Köyü</t>
  </si>
  <si>
    <t>Kilitli Parke (2000 m2)</t>
  </si>
  <si>
    <t>Kayahisar Köyü</t>
  </si>
  <si>
    <t>Küplüce Köyü</t>
  </si>
  <si>
    <t>Kilitli Parke (2500 m2)</t>
  </si>
  <si>
    <t>Şahindere Köyü</t>
  </si>
  <si>
    <t>Aliağa Mezrası</t>
  </si>
  <si>
    <t>Stabilizeden I.Kat Asfalt Yap.</t>
  </si>
  <si>
    <t>Konalga-Konacık-Çiğdemlik Grp Yolu</t>
  </si>
  <si>
    <t>Menfez</t>
  </si>
  <si>
    <t>Asfalt</t>
  </si>
  <si>
    <t>Höyük Köyü</t>
  </si>
  <si>
    <t>Konacık Köyü</t>
  </si>
  <si>
    <t>Akçalar Mezrası</t>
  </si>
  <si>
    <t>Karakaş-İpşir-Konalga-Resulkehya Grb.Yolu</t>
  </si>
  <si>
    <t>Dursunlar Mezrası</t>
  </si>
  <si>
    <t>Hacımustafa Köyü</t>
  </si>
  <si>
    <t>stabilize</t>
  </si>
  <si>
    <t>Kızıluşağı Köyü</t>
  </si>
  <si>
    <t>Katar Mezrası</t>
  </si>
  <si>
    <t>Stabilizeden 1.Kat Asf. Yap.</t>
  </si>
  <si>
    <t>Yalıntaş Köyü</t>
  </si>
  <si>
    <t>Demirdelen Köyü</t>
  </si>
  <si>
    <t>Üçbudak Köyü</t>
  </si>
  <si>
    <t>Stabilize (0,5 km)</t>
  </si>
  <si>
    <t>Çayırgülü Köyü</t>
  </si>
  <si>
    <t>Tekardıç Köyü</t>
  </si>
  <si>
    <t>Akçiçek Köyü</t>
  </si>
  <si>
    <t>Kuşbayırı Köyü</t>
  </si>
  <si>
    <t xml:space="preserve">Nimri Köyü </t>
  </si>
  <si>
    <t>Nimri Köyü</t>
  </si>
  <si>
    <t>Stabilizeden I.Kat Asf. Yap.</t>
  </si>
  <si>
    <t>Üçpınar Köyü</t>
  </si>
  <si>
    <t>Kemoş-İsaağa-Yoncalıbayır Grb. Yolu</t>
  </si>
  <si>
    <t>Stabilize (8 km)</t>
  </si>
  <si>
    <t>Gedikyurt Köyü</t>
  </si>
  <si>
    <t>II. Kat Asfalt Yapımı</t>
  </si>
  <si>
    <t>Asfalt (3 km)</t>
  </si>
  <si>
    <t>Kacar Köyü</t>
  </si>
  <si>
    <t>Asfalt (2 km)</t>
  </si>
  <si>
    <t>Demirci Köyü</t>
  </si>
  <si>
    <t>Asfalt (1 km)</t>
  </si>
  <si>
    <t>Stabilizeden I. Kat Asfalt Yapımı</t>
  </si>
  <si>
    <t>Stabilize (5 km)</t>
  </si>
  <si>
    <t>Kayalar Köyü</t>
  </si>
  <si>
    <t>Akboğa Köyü</t>
  </si>
  <si>
    <t>Yoncapınar Köyü</t>
  </si>
  <si>
    <t>Arslantaşı Köyü</t>
  </si>
  <si>
    <t>Asfalt (2,7 km)</t>
  </si>
  <si>
    <t>Damlapınar Altınölçek Grup Köy You</t>
  </si>
  <si>
    <t>Stablizeden I. Kat Asf.Yapımı</t>
  </si>
  <si>
    <t>Üçdeğirmenler-Akyürek Köy Yolu</t>
  </si>
  <si>
    <t>Asfalt (5 km)</t>
  </si>
  <si>
    <t>Bozçanak Köyü</t>
  </si>
  <si>
    <t>Stabilizeden  I.  Kat Asfalt Yapımı</t>
  </si>
  <si>
    <t>Arındık Köyü</t>
  </si>
  <si>
    <t>Stabilizeden I.Kat Asf.Yap.</t>
  </si>
  <si>
    <t>Kavallı-Dereboynu Günbalı-Mollaali Grup Yolu</t>
  </si>
  <si>
    <t>içme  Suyu</t>
  </si>
  <si>
    <t>Sarıkamış</t>
  </si>
  <si>
    <t>Şeyhhacı</t>
  </si>
  <si>
    <t>Karasaz</t>
  </si>
  <si>
    <t>Kelmahmut</t>
  </si>
  <si>
    <t>Çallıca Yenicami</t>
  </si>
  <si>
    <t>Küllük</t>
  </si>
  <si>
    <t>Badempınarı</t>
  </si>
  <si>
    <t>Kıraç</t>
  </si>
  <si>
    <t>Yürekli</t>
  </si>
  <si>
    <t xml:space="preserve">Yünlüce </t>
  </si>
  <si>
    <t>Yenikonak</t>
  </si>
  <si>
    <t>Yalındamlar</t>
  </si>
  <si>
    <t>Hal</t>
  </si>
  <si>
    <t>Gökçe Yıldız</t>
  </si>
  <si>
    <t>Sarıbük</t>
  </si>
  <si>
    <t>Kepektaş</t>
  </si>
  <si>
    <t>Kalkantepe</t>
  </si>
  <si>
    <t>Koçkale-Hacıhüseyin</t>
  </si>
  <si>
    <t>Oymağaç-Taşyapı mez.</t>
  </si>
  <si>
    <t>Salkaya</t>
  </si>
  <si>
    <t>Işıkyolu</t>
  </si>
  <si>
    <t>Günaçtı</t>
  </si>
  <si>
    <t>Esenkent</t>
  </si>
  <si>
    <t>Gözpınar</t>
  </si>
  <si>
    <t>Gülpınar (Sarıtosun) Bakidere</t>
  </si>
  <si>
    <t>Depo içi fayans değişimi,depo içi fayans  klorlama cihazı takılması</t>
  </si>
  <si>
    <t>Terfi binası, ENH, Terfi hattı</t>
  </si>
  <si>
    <t>Eski sondaj faal hale getirilecek</t>
  </si>
  <si>
    <t>cazibeli tesis yapımı</t>
  </si>
  <si>
    <t>drenaj ve isale hattı</t>
  </si>
  <si>
    <t>Motopomp yenilenecek</t>
  </si>
  <si>
    <t>YETERSİZ -ŞEBEKELİ-TESİS GELİŞTİRME</t>
  </si>
  <si>
    <t>SULU -ŞEBEKELİ- BAKIM ONARIM</t>
  </si>
  <si>
    <t>SULU-ŞEBEKELİ-TESİS GELİŞTİRME</t>
  </si>
  <si>
    <t>SULU-ŞEBEKELİ-BAKIM ONARIM</t>
  </si>
  <si>
    <t>YETERSİZ-ŞEBEKELİ-TESİS GELİŞTİRME</t>
  </si>
  <si>
    <t>ÇEŞMELİ-YENİ TESİS</t>
  </si>
  <si>
    <t>ENH ve terfi hattı yapımı</t>
  </si>
  <si>
    <t>Suyu Kimyasal İçilmez SONDAJ</t>
  </si>
  <si>
    <t>Suyu yetersiz olduğundan SONDAJ</t>
  </si>
  <si>
    <t>İçme suyu Uygun değil SONDAJ</t>
  </si>
  <si>
    <t>Bakidere mezrasının su ihtiyacı için SONDAJ</t>
  </si>
  <si>
    <t>SULU -ŞEBEKELİ- SONDAJ</t>
  </si>
  <si>
    <t>içme Suyu</t>
  </si>
  <si>
    <t>Balkayası Köyü</t>
  </si>
  <si>
    <t>Saraycık KöyÜ</t>
  </si>
  <si>
    <t>Samançay Köyü</t>
  </si>
  <si>
    <t>50 m³ içme suyu deposu yapımı</t>
  </si>
  <si>
    <t>100 m³ içme suyu deposu yapımı</t>
  </si>
  <si>
    <t>SULU-ŞEBEKELİ- BAKIM ONARIM</t>
  </si>
  <si>
    <t>YENİ TESİS</t>
  </si>
  <si>
    <t>ATIKSU</t>
  </si>
  <si>
    <t>İÇME SUYU</t>
  </si>
  <si>
    <t>Karakaş köyü sondaj açılması</t>
  </si>
  <si>
    <t>Bozçavuş köyü içmesuyu</t>
  </si>
  <si>
    <t>Göründü köyü içme suyu</t>
  </si>
  <si>
    <t>Suyu yetersis SONDAJ</t>
  </si>
  <si>
    <t>YETERSİZ-ŞEBEKELİ- SONDAJ</t>
  </si>
  <si>
    <t>Ek kaynak ve İsale hattı</t>
  </si>
  <si>
    <t>YETERSİZ-ŞEBEKELİ- TESİS GELİŞTİRME</t>
  </si>
  <si>
    <t>Akuşağı Köyü ve Mezraları İçme suyu</t>
  </si>
  <si>
    <t xml:space="preserve">Gemici Köyü Alibaba  Mezraları İçme suyu </t>
  </si>
  <si>
    <t xml:space="preserve">Hacıuşağı Köyü ve Mezraları İçme suyu </t>
  </si>
  <si>
    <t xml:space="preserve">Beşbölük Köyü İçme suyu </t>
  </si>
  <si>
    <t xml:space="preserve">Yukarıkuluşağı Köyü ve Mezraları İçme suyu </t>
  </si>
  <si>
    <t>Koçyolu Köy.Çulhalar Mezraları İçme suyu</t>
  </si>
  <si>
    <t xml:space="preserve">Tavşanuşağı Köyü Tepe Mezraları İçme suyu </t>
  </si>
  <si>
    <t xml:space="preserve">Şahindere Köyü Aliağa Mezrası İçme suyu </t>
  </si>
  <si>
    <t>Bozoğlak Köyü Merkez ve Dolma Mezraları İçme suyu</t>
  </si>
  <si>
    <t>Bilaluşağı Köyü ve Mezraları  İçme suyu</t>
  </si>
  <si>
    <t xml:space="preserve">Karakaş Mrk. Taşlık,cinyol,D.Karakaş mz. </t>
  </si>
  <si>
    <t>Karakaş Y.Atlılar, Yardıçlı,D.Karakaş</t>
  </si>
  <si>
    <t>Harabakayış Köyü Yazıkonak Mezraları İçme suyu</t>
  </si>
  <si>
    <t>Şahindere Köyü Merkez İçme suyu</t>
  </si>
  <si>
    <t>Karakaş  Güllüce,ipşir,K.Meşe,Y.Ardıç, A.Ardıç</t>
  </si>
  <si>
    <t>Düğüntepe Köyü İçmesuyu</t>
  </si>
  <si>
    <t>Kızıluşağı köyü Caska mez. İçme suyu</t>
  </si>
  <si>
    <t>Yukarıkuluşağı Köyü  Kasımlar mez. İçme suyu</t>
  </si>
  <si>
    <t>Akuşağı Köyü  Göleler,Halitoğlu,Cebrail,Öteşal,M.Uşağı</t>
  </si>
  <si>
    <t>Tatlıpayam Köyü Mer. İçme suyu</t>
  </si>
  <si>
    <t>ENH, terfi hattı, Şebeke</t>
  </si>
  <si>
    <t>Suyu Yetersiz SONDAJ</t>
  </si>
  <si>
    <t>YERTERSİZ-SONDAJ</t>
  </si>
  <si>
    <t>Ekkaynak isale hattı</t>
  </si>
  <si>
    <t xml:space="preserve">Emirhan Köyü Merkez </t>
  </si>
  <si>
    <t xml:space="preserve">Doğancık Köyü Bekçiler Mezrası </t>
  </si>
  <si>
    <t xml:space="preserve">Aşağıkuluşağı köyü Beyler mez. </t>
  </si>
  <si>
    <t xml:space="preserve">Resulkehya Köyü ve Mezraları İçme suyu </t>
  </si>
  <si>
    <t xml:space="preserve">Aşağıkuluşağı köyü Aydınlar Mez. </t>
  </si>
  <si>
    <t xml:space="preserve">Aşagıkuluşağı köyü Akyazı mez. </t>
  </si>
  <si>
    <t xml:space="preserve">Yaylanlı köyü Kuran mez. </t>
  </si>
  <si>
    <t>Hacıhüseyinler köyü Erler Mez.</t>
  </si>
  <si>
    <t xml:space="preserve">Yukarı Ovacık Köyü </t>
  </si>
  <si>
    <t xml:space="preserve">Yenice Köyü </t>
  </si>
  <si>
    <t xml:space="preserve">Demirdelen Köyü </t>
  </si>
  <si>
    <t xml:space="preserve">Çanakçı Köyü </t>
  </si>
  <si>
    <t xml:space="preserve">Alayağmur Köyü </t>
  </si>
  <si>
    <t xml:space="preserve">Ağamezrası Köyü </t>
  </si>
  <si>
    <t>Sağın köyü</t>
  </si>
  <si>
    <t>Gündeğdi Köyü</t>
  </si>
  <si>
    <t xml:space="preserve">Bahçecik Köyü </t>
  </si>
  <si>
    <t xml:space="preserve">Hamzalı Köyü </t>
  </si>
  <si>
    <t xml:space="preserve">Üçbudak Köyü </t>
  </si>
  <si>
    <t xml:space="preserve">Yoğunağaç Köyü </t>
  </si>
  <si>
    <t xml:space="preserve">Tekardıç Köyü </t>
  </si>
  <si>
    <t xml:space="preserve">Çamardı Köyü </t>
  </si>
  <si>
    <t>Kuşcu Köyü</t>
  </si>
  <si>
    <t xml:space="preserve">Kocadayı Köyü </t>
  </si>
  <si>
    <t xml:space="preserve">Akbulak Köyü </t>
  </si>
  <si>
    <t xml:space="preserve">Doğanoğlu Köyü </t>
  </si>
  <si>
    <t xml:space="preserve">Drenaj + İsale Hattı + Depo </t>
  </si>
  <si>
    <t>ENH TERFİ HATTI</t>
  </si>
  <si>
    <t>EK kaynak İsale hattı</t>
  </si>
  <si>
    <t>Sondaj Kuyusu</t>
  </si>
  <si>
    <t>YETERSİZ SONDAJ</t>
  </si>
  <si>
    <t>Denizli Grup içmesuyu</t>
  </si>
  <si>
    <t>Akçatepe Doğanlar içmesuyu</t>
  </si>
  <si>
    <t>Gökbelen-Karahüseyin mez</t>
  </si>
  <si>
    <t>Mevcut olan İsale hattının yenilenmesi</t>
  </si>
  <si>
    <t>Yeni Tesis Yapılacaktır</t>
  </si>
  <si>
    <t>Yeni Tesis yapılacaktır</t>
  </si>
  <si>
    <t>Karasungur Köy Tuluk Mezrası</t>
  </si>
  <si>
    <t>Akmezra Köyü Karagedik Mezrası</t>
  </si>
  <si>
    <t>Çiflik Köyü</t>
  </si>
  <si>
    <t>Karınca Köyü Sondaj yapımı</t>
  </si>
  <si>
    <t>Çaybağı Köyü Sondaj</t>
  </si>
  <si>
    <t>Hacımekke Köyü Sondaj</t>
  </si>
  <si>
    <t>Soğanlı Köyü Sondaj</t>
  </si>
  <si>
    <t>Payamlı köyü Sondaj</t>
  </si>
  <si>
    <t>İsale hattı ve depo</t>
  </si>
  <si>
    <t>İsale hattı,şebeke ve depo</t>
  </si>
  <si>
    <t>YETERSİZ-SONDAJ</t>
  </si>
  <si>
    <t>Karaman Köyü Yamaçova mez.</t>
  </si>
  <si>
    <t>SULAMA</t>
  </si>
  <si>
    <t>Köprüdere Köyü</t>
  </si>
  <si>
    <t>Avlağı Köyü</t>
  </si>
  <si>
    <t>Topağaç Köyü</t>
  </si>
  <si>
    <t xml:space="preserve">Aşağımirahmet Köyü  </t>
  </si>
  <si>
    <t xml:space="preserve">Gezin köyü </t>
  </si>
  <si>
    <t>Çayırköy köyü içmesuyu</t>
  </si>
  <si>
    <t xml:space="preserve">Ağadibek Köyü </t>
  </si>
  <si>
    <t>Cumhuriyetçi-Behram Mez.</t>
  </si>
  <si>
    <t xml:space="preserve">Eğrikavak köyü </t>
  </si>
  <si>
    <t xml:space="preserve">Topaluşağı </t>
  </si>
  <si>
    <t>Tepecik köyü</t>
  </si>
  <si>
    <t>Durmuştepe köyü</t>
  </si>
  <si>
    <t>Drenaj ,İsale hattı, Depo</t>
  </si>
  <si>
    <t>Suyu yetersiz SONDAJ</t>
  </si>
  <si>
    <t>YETERSİZ-ŞEBEKELİ-SONDAJ</t>
  </si>
  <si>
    <t xml:space="preserve">Drenaj ,İsale hattı, </t>
  </si>
  <si>
    <t>DEPO YAPIMI</t>
  </si>
  <si>
    <t>Kekklikdere köyü ve Balkaya Mez.</t>
  </si>
  <si>
    <t xml:space="preserve">Altınölçek köyü </t>
  </si>
  <si>
    <t xml:space="preserve">Kayaönü köyü </t>
  </si>
  <si>
    <t xml:space="preserve">Karasalkım köyü içme suyu </t>
  </si>
  <si>
    <t>Baltaşı köyü Sondaj açılması</t>
  </si>
  <si>
    <t>Kıkrbulak ve köklüce  köyü</t>
  </si>
  <si>
    <t xml:space="preserve">Yarımtepe köyü </t>
  </si>
  <si>
    <t xml:space="preserve">Karataş köyü </t>
  </si>
  <si>
    <t>Ek kaynak ve isale hattı</t>
  </si>
  <si>
    <t>Ek kaynak İsale hattı yenileme</t>
  </si>
  <si>
    <t>İSALE HATTI YAPIMI</t>
  </si>
  <si>
    <t xml:space="preserve">SU YETERSİZ SONDAJ </t>
  </si>
  <si>
    <t>İSALE HATTI VE DEPO</t>
  </si>
  <si>
    <t xml:space="preserve">Karacabag köyü </t>
  </si>
  <si>
    <t>YETERSİZŞEBEKELİ-SONDAJ</t>
  </si>
  <si>
    <t>TopaluşağıKöyü İçme suyu</t>
  </si>
  <si>
    <t>Nergize Teyyare İçme suyu</t>
  </si>
  <si>
    <t>Dedeyolu Köyü Cevizlik içme suyu</t>
  </si>
  <si>
    <t>Akbuğday Elbistan</t>
  </si>
  <si>
    <t>ENH VE İSALE HATTI</t>
  </si>
  <si>
    <t>Çatakkaya-ÇandI</t>
  </si>
  <si>
    <t xml:space="preserve">Dereboynu Köyü </t>
  </si>
  <si>
    <t xml:space="preserve">Kösebeyır Yazı  Mez. </t>
  </si>
  <si>
    <t xml:space="preserve">Çatakkaya-Söğütler </t>
  </si>
  <si>
    <t>Gelindere Köyü Düztaşı ve Esaflar mez</t>
  </si>
  <si>
    <t xml:space="preserve">Güney köyü Balıkçılar </t>
  </si>
  <si>
    <t xml:space="preserve">TarlatepeKöyü Tahtikler </t>
  </si>
  <si>
    <t>İsale ve şebeke</t>
  </si>
  <si>
    <t>Yeni tesis</t>
  </si>
  <si>
    <t>Sondaj+İsale hattı</t>
  </si>
  <si>
    <t>Ek kaynak, isale hattı VE DEPO</t>
  </si>
  <si>
    <t>Yeni tesis Yapılacak</t>
  </si>
  <si>
    <t>SULU -ŞEBEKELİ-TESİS GELİŞTİRME</t>
  </si>
  <si>
    <t>Ilıncak Köyü</t>
  </si>
  <si>
    <t>Kamışlık Köyü Sulama Tesisi</t>
  </si>
  <si>
    <t>Çortunlu Köyü Sulama Tesisi</t>
  </si>
  <si>
    <t>GözeliKöyü Müftüler mevki Sulama tesi.</t>
  </si>
  <si>
    <t>Haftasar köyü Kazkıran Mevkii sulama tesisi</t>
  </si>
  <si>
    <t>Hftasar Köyü Angut mevkii</t>
  </si>
  <si>
    <t>Kılıçkaya Köyü  Sulama tesisi</t>
  </si>
  <si>
    <t>YER ÜSTÜ SUYU</t>
  </si>
  <si>
    <t>YER ÜSTÜ SUYU(2 AD.HAVUZ)</t>
  </si>
  <si>
    <t>YER ÜSTÜ SUYU (HAVUZ)</t>
  </si>
  <si>
    <r>
      <t xml:space="preserve">(2): Projenin </t>
    </r>
    <r>
      <rPr>
        <sz val="9"/>
        <color rgb="FFFF0000"/>
        <rFont val="Arial"/>
        <family val="2"/>
        <charset val="162"/>
      </rPr>
      <t>"Konusu"</t>
    </r>
    <r>
      <rPr>
        <sz val="9"/>
        <rFont val="Arial"/>
        <family val="2"/>
        <charset val="162"/>
      </rPr>
      <t xml:space="preserve"> bölümüne;proje kapsamında yapılacak tüm içmesuyu faaliyet(leri) yazılacaktır. Örneğin </t>
    </r>
    <r>
      <rPr>
        <sz val="9"/>
        <color rgb="FFFF0000"/>
        <rFont val="Arial"/>
        <family val="2"/>
        <charset val="162"/>
      </rPr>
      <t>"şebeke yapımı"</t>
    </r>
    <r>
      <rPr>
        <sz val="9"/>
        <rFont val="Arial"/>
        <family val="2"/>
        <charset val="162"/>
      </rPr>
      <t>,</t>
    </r>
    <r>
      <rPr>
        <sz val="9"/>
        <color rgb="FFFF0000"/>
        <rFont val="Arial"/>
        <family val="2"/>
        <charset val="162"/>
      </rPr>
      <t xml:space="preserve"> "isale yapımı"</t>
    </r>
    <r>
      <rPr>
        <sz val="9"/>
        <rFont val="Arial"/>
        <family val="2"/>
        <charset val="162"/>
      </rPr>
      <t xml:space="preserve">, </t>
    </r>
    <r>
      <rPr>
        <sz val="9"/>
        <color rgb="FFFF0000"/>
        <rFont val="Arial"/>
        <family val="2"/>
        <charset val="162"/>
      </rPr>
      <t>"100 m³ betonarme depo yapımı", vb. yazılacaktır.</t>
    </r>
  </si>
  <si>
    <r>
      <t>(3): Projenin</t>
    </r>
    <r>
      <rPr>
        <sz val="9"/>
        <color rgb="FFFF0000"/>
        <rFont val="Arial"/>
        <family val="2"/>
        <charset val="162"/>
      </rPr>
      <t xml:space="preserve"> "Niteliği"</t>
    </r>
    <r>
      <rPr>
        <sz val="9"/>
        <rFont val="Arial"/>
        <family val="2"/>
        <charset val="162"/>
      </rPr>
      <t xml:space="preserve"> bölümüne; önce 31.12.2016 tarihi itibariyle köy altyapısı envanterindeki içmesuyu niteliğinden </t>
    </r>
    <r>
      <rPr>
        <sz val="9"/>
        <color rgb="FFFF0000"/>
        <rFont val="Arial"/>
        <family val="2"/>
        <charset val="162"/>
      </rPr>
      <t>"susuz",</t>
    </r>
    <r>
      <rPr>
        <sz val="9"/>
        <rFont val="Arial"/>
        <family val="2"/>
        <charset val="162"/>
      </rPr>
      <t xml:space="preserve"> </t>
    </r>
    <r>
      <rPr>
        <sz val="9"/>
        <color rgb="FFFF0000"/>
        <rFont val="Arial"/>
        <family val="2"/>
        <charset val="162"/>
      </rPr>
      <t>"suyu yetersiz (çeşmeli)</t>
    </r>
    <r>
      <rPr>
        <sz val="9"/>
        <rFont val="Arial"/>
        <family val="2"/>
        <charset val="162"/>
      </rPr>
      <t xml:space="preserve">",  </t>
    </r>
    <r>
      <rPr>
        <sz val="9"/>
        <color rgb="FFFF0000"/>
        <rFont val="Arial"/>
        <family val="2"/>
        <charset val="162"/>
      </rPr>
      <t>"suyu yetersiz (şebekeli)"</t>
    </r>
    <r>
      <rPr>
        <sz val="9"/>
        <rFont val="Arial"/>
        <family val="2"/>
        <charset val="162"/>
      </rPr>
      <t xml:space="preserve">,  </t>
    </r>
    <r>
      <rPr>
        <sz val="9"/>
        <color rgb="FFFF0000"/>
        <rFont val="Arial"/>
        <family val="2"/>
        <charset val="162"/>
      </rPr>
      <t>"sulu (çeşmeli)"</t>
    </r>
  </si>
  <si>
    <r>
      <t xml:space="preserve">  veya </t>
    </r>
    <r>
      <rPr>
        <sz val="9"/>
        <color rgb="FFFF0000"/>
        <rFont val="Arial"/>
        <family val="2"/>
        <charset val="162"/>
      </rPr>
      <t>"sulu (şebekeli)"</t>
    </r>
    <r>
      <rPr>
        <sz val="9"/>
        <rFont val="Arial"/>
        <family val="2"/>
        <charset val="162"/>
      </rPr>
      <t xml:space="preserve">, seçeneklerinden uygun olan biri yazılacaktır.Daha sonra </t>
    </r>
    <r>
      <rPr>
        <sz val="9"/>
        <color rgb="FFFF0000"/>
        <rFont val="Arial"/>
        <family val="2"/>
        <charset val="162"/>
      </rPr>
      <t>"yeni tesis"</t>
    </r>
    <r>
      <rPr>
        <sz val="9"/>
        <rFont val="Arial"/>
        <family val="2"/>
        <charset val="162"/>
      </rPr>
      <t xml:space="preserve">, </t>
    </r>
    <r>
      <rPr>
        <sz val="9"/>
        <color rgb="FFFF0000"/>
        <rFont val="Arial"/>
        <family val="2"/>
        <charset val="162"/>
      </rPr>
      <t>"tesis geliştirme"</t>
    </r>
    <r>
      <rPr>
        <sz val="9"/>
        <rFont val="Arial"/>
        <family val="2"/>
        <charset val="162"/>
      </rPr>
      <t xml:space="preserve"> veya </t>
    </r>
    <r>
      <rPr>
        <sz val="9"/>
        <color rgb="FFFF0000"/>
        <rFont val="Arial"/>
        <family val="2"/>
        <charset val="162"/>
      </rPr>
      <t xml:space="preserve">"bakım ve onarım" </t>
    </r>
    <r>
      <rPr>
        <sz val="9"/>
        <rFont val="Arial"/>
        <family val="2"/>
        <charset val="162"/>
      </rPr>
      <t xml:space="preserve">seçeneklerinden uygun olan biri yazılacaktır. </t>
    </r>
  </si>
  <si>
    <r>
      <t xml:space="preserve">(2): Projenin </t>
    </r>
    <r>
      <rPr>
        <sz val="8"/>
        <color rgb="FFFF0000"/>
        <rFont val="Arial"/>
        <family val="2"/>
        <charset val="162"/>
      </rPr>
      <t>"Konusu"</t>
    </r>
    <r>
      <rPr>
        <sz val="8"/>
        <rFont val="Arial"/>
        <family val="2"/>
        <charset val="162"/>
      </rPr>
      <t xml:space="preserve"> bölümüne;proje kapsamında yapılacak tüm içmesuyu faaliyet(leri) yazılacaktır. Örneğin </t>
    </r>
    <r>
      <rPr>
        <sz val="8"/>
        <color rgb="FFFF0000"/>
        <rFont val="Arial"/>
        <family val="2"/>
        <charset val="162"/>
      </rPr>
      <t>"şebeke yapımı"</t>
    </r>
    <r>
      <rPr>
        <sz val="8"/>
        <rFont val="Arial"/>
        <family val="2"/>
        <charset val="162"/>
      </rPr>
      <t>,</t>
    </r>
    <r>
      <rPr>
        <sz val="8"/>
        <color rgb="FFFF0000"/>
        <rFont val="Arial"/>
        <family val="2"/>
        <charset val="162"/>
      </rPr>
      <t xml:space="preserve"> "isale yapımı"</t>
    </r>
    <r>
      <rPr>
        <sz val="8"/>
        <rFont val="Arial"/>
        <family val="2"/>
        <charset val="162"/>
      </rPr>
      <t xml:space="preserve">, </t>
    </r>
    <r>
      <rPr>
        <sz val="8"/>
        <color rgb="FFFF0000"/>
        <rFont val="Arial"/>
        <family val="2"/>
        <charset val="162"/>
      </rPr>
      <t>"100 m³ betonarme depo yapımı", vb. yazılacaktır.</t>
    </r>
  </si>
  <si>
    <r>
      <t>(3): Projenin</t>
    </r>
    <r>
      <rPr>
        <sz val="8"/>
        <color rgb="FFFF0000"/>
        <rFont val="Arial"/>
        <family val="2"/>
        <charset val="162"/>
      </rPr>
      <t xml:space="preserve"> "Niteliği"</t>
    </r>
    <r>
      <rPr>
        <sz val="8"/>
        <rFont val="Arial"/>
        <family val="2"/>
        <charset val="162"/>
      </rPr>
      <t xml:space="preserve"> bölümüne; önce 31.12.2016 tarihi itibariyle köy altyapısı envanterindeki içmesuyu niteliğinden </t>
    </r>
    <r>
      <rPr>
        <sz val="8"/>
        <color rgb="FFFF0000"/>
        <rFont val="Arial"/>
        <family val="2"/>
        <charset val="162"/>
      </rPr>
      <t>"susuz",</t>
    </r>
    <r>
      <rPr>
        <sz val="8"/>
        <rFont val="Arial"/>
        <family val="2"/>
        <charset val="162"/>
      </rPr>
      <t xml:space="preserve"> </t>
    </r>
    <r>
      <rPr>
        <sz val="8"/>
        <color rgb="FFFF0000"/>
        <rFont val="Arial"/>
        <family val="2"/>
        <charset val="162"/>
      </rPr>
      <t>"suyu yetersiz (çeşmeli)</t>
    </r>
    <r>
      <rPr>
        <sz val="8"/>
        <rFont val="Arial"/>
        <family val="2"/>
        <charset val="162"/>
      </rPr>
      <t xml:space="preserve">",  </t>
    </r>
    <r>
      <rPr>
        <sz val="8"/>
        <color rgb="FFFF0000"/>
        <rFont val="Arial"/>
        <family val="2"/>
        <charset val="162"/>
      </rPr>
      <t>"suyu yetersiz (şebekeli)"</t>
    </r>
    <r>
      <rPr>
        <sz val="8"/>
        <rFont val="Arial"/>
        <family val="2"/>
        <charset val="162"/>
      </rPr>
      <t xml:space="preserve">,  </t>
    </r>
    <r>
      <rPr>
        <sz val="8"/>
        <color rgb="FFFF0000"/>
        <rFont val="Arial"/>
        <family val="2"/>
        <charset val="162"/>
      </rPr>
      <t>"sulu (çeşmeli)"</t>
    </r>
  </si>
  <si>
    <r>
      <t xml:space="preserve">  veya </t>
    </r>
    <r>
      <rPr>
        <sz val="8"/>
        <color rgb="FFFF0000"/>
        <rFont val="Arial"/>
        <family val="2"/>
        <charset val="162"/>
      </rPr>
      <t>"sulu (şebekeli)"</t>
    </r>
    <r>
      <rPr>
        <sz val="8"/>
        <rFont val="Arial"/>
        <family val="2"/>
        <charset val="162"/>
      </rPr>
      <t xml:space="preserve">, seçeneklerinden uygun olan biri yazılacaktır.Daha sonra </t>
    </r>
    <r>
      <rPr>
        <sz val="8"/>
        <color rgb="FFFF0000"/>
        <rFont val="Arial"/>
        <family val="2"/>
        <charset val="162"/>
      </rPr>
      <t>"yeni tesis"</t>
    </r>
    <r>
      <rPr>
        <sz val="8"/>
        <rFont val="Arial"/>
        <family val="2"/>
        <charset val="162"/>
      </rPr>
      <t xml:space="preserve">, </t>
    </r>
    <r>
      <rPr>
        <sz val="8"/>
        <color rgb="FFFF0000"/>
        <rFont val="Arial"/>
        <family val="2"/>
        <charset val="162"/>
      </rPr>
      <t>"tesis geliştirme"</t>
    </r>
    <r>
      <rPr>
        <sz val="8"/>
        <rFont val="Arial"/>
        <family val="2"/>
        <charset val="162"/>
      </rPr>
      <t xml:space="preserve"> veya </t>
    </r>
    <r>
      <rPr>
        <sz val="8"/>
        <color rgb="FFFF0000"/>
        <rFont val="Arial"/>
        <family val="2"/>
        <charset val="162"/>
      </rPr>
      <t xml:space="preserve">"bakım ve onarım" </t>
    </r>
    <r>
      <rPr>
        <sz val="8"/>
        <rFont val="Arial"/>
        <family val="2"/>
        <charset val="162"/>
      </rPr>
      <t xml:space="preserve">seçeneklerinden uygun olan biri yazılacaktır. </t>
    </r>
  </si>
  <si>
    <r>
      <t>(1):"</t>
    </r>
    <r>
      <rPr>
        <sz val="8"/>
        <color rgb="FFFF0000"/>
        <rFont val="Arial"/>
        <family val="2"/>
        <charset val="162"/>
      </rPr>
      <t>Yolun Adı</t>
    </r>
    <r>
      <rPr>
        <sz val="8"/>
        <rFont val="Arial"/>
        <family val="2"/>
        <charset val="162"/>
      </rPr>
      <t xml:space="preserve">" bölümüne Yolun başlanğıcından bitimine kadar yolu tanımlayan güzergah açık olarak yazılacaktır. </t>
    </r>
  </si>
  <si>
    <r>
      <t>Bu bölüme 31.12.2016 tarihi itibariyle hazırlanan köy altyapısı envanterindeki</t>
    </r>
    <r>
      <rPr>
        <sz val="8"/>
        <color rgb="FFFF0000"/>
        <rFont val="Arial"/>
        <family val="2"/>
        <charset val="162"/>
      </rPr>
      <t xml:space="preserve"> </t>
    </r>
    <r>
      <rPr>
        <b/>
        <sz val="8"/>
        <color rgb="FFFF0000"/>
        <rFont val="Arial"/>
        <family val="2"/>
        <charset val="162"/>
      </rPr>
      <t>birinci derece ve köy içi yollar  teklif edilebilecektir.</t>
    </r>
  </si>
  <si>
    <r>
      <rPr>
        <sz val="8"/>
        <color rgb="FFFF0000"/>
        <rFont val="Arial"/>
        <family val="2"/>
        <charset val="162"/>
      </rPr>
      <t>"Yoldan Yararlanan Üniteler (Köy veya Bağlısı)":</t>
    </r>
    <r>
      <rPr>
        <sz val="8"/>
        <rFont val="Arial"/>
        <family val="2"/>
        <charset val="162"/>
      </rPr>
      <t xml:space="preserve"> Yoldan yararlanan tüm ünitelerin (köy ve bağlısı) isimleri yazılacaktır.
</t>
    </r>
  </si>
  <si>
    <r>
      <t xml:space="preserve">(2): </t>
    </r>
    <r>
      <rPr>
        <sz val="8"/>
        <color rgb="FFFF0000"/>
        <rFont val="Arial"/>
        <family val="2"/>
        <charset val="162"/>
      </rPr>
      <t>"Yoldan Yararlanan Nüfus"</t>
    </r>
    <r>
      <rPr>
        <sz val="8"/>
        <rFont val="Arial"/>
        <family val="2"/>
        <charset val="162"/>
      </rPr>
      <t xml:space="preserve"> bölümüne; projeden yararlanan ünite(lerin) toplam nüfusu yazılacaktır. </t>
    </r>
  </si>
  <si>
    <r>
      <t xml:space="preserve">(3): Projenin </t>
    </r>
    <r>
      <rPr>
        <sz val="8"/>
        <color rgb="FFFF0000"/>
        <rFont val="Arial"/>
        <family val="2"/>
        <charset val="162"/>
      </rPr>
      <t>"Konusu"</t>
    </r>
    <r>
      <rPr>
        <sz val="8"/>
        <rFont val="Arial"/>
        <family val="2"/>
        <charset val="162"/>
      </rPr>
      <t xml:space="preserve"> bölümüne;proje kapsamında yolda yapılacak tüm faaliyet yazılacaktır. Örneğin </t>
    </r>
    <r>
      <rPr>
        <sz val="8"/>
        <color rgb="FFFF0000"/>
        <rFont val="Arial"/>
        <family val="2"/>
        <charset val="162"/>
      </rPr>
      <t>"stabilizden asfalt dönüşüm"</t>
    </r>
    <r>
      <rPr>
        <sz val="8"/>
        <rFont val="Arial"/>
        <family val="2"/>
        <charset val="162"/>
      </rPr>
      <t>,</t>
    </r>
    <r>
      <rPr>
        <sz val="8"/>
        <color rgb="FFFF0000"/>
        <rFont val="Arial"/>
        <family val="2"/>
        <charset val="162"/>
      </rPr>
      <t xml:space="preserve"> "menfez"</t>
    </r>
    <r>
      <rPr>
        <sz val="8"/>
        <rFont val="Arial"/>
        <family val="2"/>
        <charset val="162"/>
      </rPr>
      <t xml:space="preserve">, </t>
    </r>
    <r>
      <rPr>
        <sz val="8"/>
        <color rgb="FFFF0000"/>
        <rFont val="Arial"/>
        <family val="2"/>
        <charset val="162"/>
      </rPr>
      <t>"köprü" vb. yazılacaktır.</t>
    </r>
  </si>
  <si>
    <r>
      <t>(4): Projenin</t>
    </r>
    <r>
      <rPr>
        <sz val="8"/>
        <color rgb="FFFF0000"/>
        <rFont val="Arial"/>
        <family val="2"/>
        <charset val="162"/>
      </rPr>
      <t xml:space="preserve"> "Niteliği"</t>
    </r>
    <r>
      <rPr>
        <sz val="8"/>
        <rFont val="Arial"/>
        <family val="2"/>
        <charset val="162"/>
      </rPr>
      <t xml:space="preserve"> bölümüne; 31.12.2016 tarihi itibariyle köy altyapısı envanterindeki yol niteliği yazılacaktır. </t>
    </r>
  </si>
  <si>
    <r>
      <t xml:space="preserve">Örnek (1), toplam 10 km'lik yolun 6 km'si stabilize, 4 km uzunluğu sathi kaplama ise </t>
    </r>
    <r>
      <rPr>
        <sz val="8"/>
        <color rgb="FFFF0000"/>
        <rFont val="Arial"/>
        <family val="2"/>
        <charset val="162"/>
      </rPr>
      <t>"stabilize (6 km)", "sathi kaplama (4 km)"</t>
    </r>
    <r>
      <rPr>
        <sz val="8"/>
        <rFont val="Arial"/>
        <family val="2"/>
        <charset val="162"/>
      </rPr>
      <t xml:space="preserve"> yazılmalıdır. </t>
    </r>
  </si>
  <si>
    <r>
      <t xml:space="preserve">Örnek (2) 10 km'lik yolun tamamı stabilize ise </t>
    </r>
    <r>
      <rPr>
        <sz val="8"/>
        <color rgb="FFFF0000"/>
        <rFont val="Arial"/>
        <family val="2"/>
        <charset val="162"/>
      </rPr>
      <t>"stabilize ( 10 km)"</t>
    </r>
    <r>
      <rPr>
        <sz val="8"/>
        <rFont val="Arial"/>
        <family val="2"/>
        <charset val="162"/>
      </rPr>
      <t xml:space="preserve"> yazılmalıdır.</t>
    </r>
  </si>
  <si>
    <r>
      <t xml:space="preserve">(5): </t>
    </r>
    <r>
      <rPr>
        <sz val="8"/>
        <color rgb="FFFF0000"/>
        <rFont val="Arial"/>
        <family val="2"/>
        <charset val="162"/>
      </rPr>
      <t xml:space="preserve">"Yol Öncelik Sınıfı" </t>
    </r>
    <r>
      <rPr>
        <sz val="8"/>
        <rFont val="Arial"/>
        <family val="2"/>
        <charset val="162"/>
      </rPr>
      <t>bölümüne; Projeye konu edilen yolun, önce hangi sınıfa ait olduğu (birinci derece, ikinci derece veya köy içi) sonra grup yol mu yoksa münferit yol mu olduğu bilgisi yazılacaktır.</t>
    </r>
  </si>
  <si>
    <r>
      <t xml:space="preserve">Örnek (1),  toplam 10 km'lik yolun 6 km'si  "birinci decece grup", 4 km "köy içi grup" ise </t>
    </r>
    <r>
      <rPr>
        <sz val="8"/>
        <color rgb="FFFF0000"/>
        <rFont val="Arial"/>
        <family val="2"/>
        <charset val="162"/>
      </rPr>
      <t xml:space="preserve"> "birinci decece grup (6 km)"</t>
    </r>
    <r>
      <rPr>
        <sz val="8"/>
        <rFont val="Arial"/>
        <family val="2"/>
        <charset val="162"/>
      </rPr>
      <t>,</t>
    </r>
    <r>
      <rPr>
        <sz val="8"/>
        <color rgb="FFFF0000"/>
        <rFont val="Arial"/>
        <family val="2"/>
        <charset val="162"/>
      </rPr>
      <t xml:space="preserve"> "köy içi grup (4 km)"</t>
    </r>
    <r>
      <rPr>
        <sz val="8"/>
        <rFont val="Arial"/>
        <family val="2"/>
        <charset val="162"/>
      </rPr>
      <t xml:space="preserve"> yazılmalıdır.</t>
    </r>
  </si>
  <si>
    <r>
      <t xml:space="preserve">Örnek (2) 10 km'lik yolun tamamı "birinci derece grup" ise </t>
    </r>
    <r>
      <rPr>
        <sz val="8"/>
        <color rgb="FFFF0000"/>
        <rFont val="Arial"/>
        <family val="2"/>
        <charset val="162"/>
      </rPr>
      <t xml:space="preserve">"birinci decece grup ( 10 km)" </t>
    </r>
    <r>
      <rPr>
        <sz val="8"/>
        <rFont val="Arial"/>
        <family val="2"/>
        <charset val="162"/>
      </rPr>
      <t>yazılmalıdır.</t>
    </r>
  </si>
  <si>
    <r>
      <t xml:space="preserve">Örnek, </t>
    </r>
    <r>
      <rPr>
        <sz val="8"/>
        <color rgb="FFFF0000"/>
        <rFont val="Arial"/>
        <family val="2"/>
        <charset val="162"/>
      </rPr>
      <t>"susuz yeni tesis"</t>
    </r>
    <r>
      <rPr>
        <sz val="8"/>
        <rFont val="Arial"/>
        <family val="2"/>
        <charset val="162"/>
      </rPr>
      <t xml:space="preserve">, </t>
    </r>
    <r>
      <rPr>
        <sz val="8"/>
        <color rgb="FFFF0000"/>
        <rFont val="Arial"/>
        <family val="2"/>
        <charset val="162"/>
      </rPr>
      <t>"suyu yetersiz (şebekeli) tesis geliştirme"</t>
    </r>
    <r>
      <rPr>
        <sz val="8"/>
        <rFont val="Arial"/>
        <family val="2"/>
        <charset val="162"/>
      </rPr>
      <t xml:space="preserve">, </t>
    </r>
    <r>
      <rPr>
        <sz val="8"/>
        <color rgb="FFFF0000"/>
        <rFont val="Arial"/>
        <family val="2"/>
        <charset val="162"/>
      </rPr>
      <t>"sulu (şebekeli) bakım ve onarım"</t>
    </r>
    <r>
      <rPr>
        <sz val="8"/>
        <rFont val="Arial"/>
        <family val="2"/>
        <charset val="162"/>
      </rPr>
      <t>, vb</t>
    </r>
  </si>
  <si>
    <r>
      <rPr>
        <sz val="8"/>
        <color rgb="FFFF0000"/>
        <rFont val="Arial"/>
        <family val="2"/>
        <charset val="162"/>
      </rPr>
      <t>"tesis geliştirme"</t>
    </r>
    <r>
      <rPr>
        <sz val="8"/>
        <rFont val="Arial"/>
        <family val="2"/>
        <charset val="162"/>
      </rPr>
      <t>; proje uygulaması sonunda susuzdan suluya, yetersizden suluya veya çeşmeliden şebekeliye gibi geçişlerin olacağı projeleri ifade etmektedir.</t>
    </r>
  </si>
  <si>
    <r>
      <rPr>
        <sz val="8"/>
        <color rgb="FFFF0000"/>
        <rFont val="Arial"/>
        <family val="2"/>
        <charset val="162"/>
      </rPr>
      <t>"bakım ve onarım"</t>
    </r>
    <r>
      <rPr>
        <sz val="8"/>
        <rFont val="Arial"/>
        <family val="2"/>
        <charset val="162"/>
      </rPr>
      <t xml:space="preserve"> ise, proje uygulaması sonunda içmesuyu tesis standardının değişmediği, sadece iyileştirme amaçlı bakım-onarımlarının yapıldığı projelerdir.</t>
    </r>
  </si>
  <si>
    <r>
      <t>(2): Projenin</t>
    </r>
    <r>
      <rPr>
        <sz val="9"/>
        <color rgb="FFFF0000"/>
        <rFont val="Arial"/>
        <family val="2"/>
        <charset val="162"/>
      </rPr>
      <t xml:space="preserve"> "Konusu" </t>
    </r>
    <r>
      <rPr>
        <sz val="9"/>
        <rFont val="Arial"/>
        <family val="2"/>
        <charset val="162"/>
      </rPr>
      <t xml:space="preserve">bölümüne;proje kapsamında yapılacak tüm içmesuyu faaliyet(leri) yazılacaktır. </t>
    </r>
    <r>
      <rPr>
        <sz val="9"/>
        <color rgb="FFFF0000"/>
        <rFont val="Arial"/>
        <family val="2"/>
        <charset val="162"/>
      </rPr>
      <t>"gölet yapımı"</t>
    </r>
    <r>
      <rPr>
        <sz val="9"/>
        <rFont val="Arial"/>
        <family val="2"/>
        <charset val="162"/>
      </rPr>
      <t xml:space="preserve">, </t>
    </r>
    <r>
      <rPr>
        <sz val="9"/>
        <color rgb="FFFF0000"/>
        <rFont val="Arial"/>
        <family val="2"/>
        <charset val="162"/>
      </rPr>
      <t>"hayvan içmesuyu göleti"</t>
    </r>
    <r>
      <rPr>
        <sz val="9"/>
        <rFont val="Arial"/>
        <family val="2"/>
        <charset val="162"/>
      </rPr>
      <t xml:space="preserve">, </t>
    </r>
    <r>
      <rPr>
        <sz val="9"/>
        <color rgb="FFFF0000"/>
        <rFont val="Arial"/>
        <family val="2"/>
        <charset val="162"/>
      </rPr>
      <t>"gölet sulaması"</t>
    </r>
    <r>
      <rPr>
        <sz val="9"/>
        <rFont val="Arial"/>
        <family val="2"/>
        <charset val="162"/>
      </rPr>
      <t xml:space="preserve">, </t>
    </r>
    <r>
      <rPr>
        <sz val="9"/>
        <color rgb="FFFF0000"/>
        <rFont val="Arial"/>
        <family val="2"/>
        <charset val="162"/>
      </rPr>
      <t>"yerüstü sulaması"</t>
    </r>
    <r>
      <rPr>
        <sz val="9"/>
        <rFont val="Arial"/>
        <family val="2"/>
        <charset val="162"/>
      </rPr>
      <t xml:space="preserve"> </t>
    </r>
  </si>
  <si>
    <r>
      <t xml:space="preserve">veya </t>
    </r>
    <r>
      <rPr>
        <sz val="9"/>
        <color rgb="FFFF0000"/>
        <rFont val="Arial"/>
        <family val="2"/>
        <charset val="162"/>
      </rPr>
      <t>"yeraltı sulaması"</t>
    </r>
    <r>
      <rPr>
        <sz val="9"/>
        <rFont val="Arial"/>
        <family val="2"/>
        <charset val="162"/>
      </rPr>
      <t xml:space="preserve"> seçeneklerinden uygun olanı yazılacaktır.</t>
    </r>
  </si>
  <si>
    <r>
      <t xml:space="preserve">(3): Projenin </t>
    </r>
    <r>
      <rPr>
        <sz val="9"/>
        <color rgb="FFFF0000"/>
        <rFont val="Arial"/>
        <family val="2"/>
        <charset val="162"/>
      </rPr>
      <t>"Niteliği"</t>
    </r>
    <r>
      <rPr>
        <sz val="9"/>
        <rFont val="Arial"/>
        <family val="2"/>
        <charset val="162"/>
      </rPr>
      <t xml:space="preserve"> bölümüne; </t>
    </r>
    <r>
      <rPr>
        <sz val="9"/>
        <color rgb="FFFF0000"/>
        <rFont val="Arial"/>
        <family val="2"/>
        <charset val="162"/>
      </rPr>
      <t>"yeni tesis"</t>
    </r>
    <r>
      <rPr>
        <sz val="9"/>
        <rFont val="Arial"/>
        <family val="2"/>
        <charset val="162"/>
      </rPr>
      <t xml:space="preserve">, </t>
    </r>
    <r>
      <rPr>
        <sz val="9"/>
        <color rgb="FFFF0000"/>
        <rFont val="Arial"/>
        <family val="2"/>
        <charset val="162"/>
      </rPr>
      <t>"tesis geliştirme"</t>
    </r>
    <r>
      <rPr>
        <sz val="9"/>
        <rFont val="Arial"/>
        <family val="2"/>
        <charset val="162"/>
      </rPr>
      <t xml:space="preserve">, </t>
    </r>
    <r>
      <rPr>
        <sz val="9"/>
        <color rgb="FFFF0000"/>
        <rFont val="Arial"/>
        <family val="2"/>
        <charset val="162"/>
      </rPr>
      <t>"tamamlama"</t>
    </r>
    <r>
      <rPr>
        <sz val="9"/>
        <rFont val="Arial"/>
        <family val="2"/>
        <charset val="162"/>
      </rPr>
      <t xml:space="preserve"> veya </t>
    </r>
    <r>
      <rPr>
        <sz val="9"/>
        <color rgb="FFFF0000"/>
        <rFont val="Arial"/>
        <family val="2"/>
        <charset val="162"/>
      </rPr>
      <t>"bakım ve onarım"</t>
    </r>
    <r>
      <rPr>
        <sz val="9"/>
        <rFont val="Arial"/>
        <family val="2"/>
        <charset val="162"/>
      </rPr>
      <t xml:space="preserve"> seçeneklerinden uygun olan biri yazılacaktır. </t>
    </r>
  </si>
  <si>
    <r>
      <t>(1):"</t>
    </r>
    <r>
      <rPr>
        <sz val="9"/>
        <color rgb="FFFF0000"/>
        <rFont val="Arial"/>
        <family val="2"/>
        <charset val="162"/>
      </rPr>
      <t>Yolun Adı</t>
    </r>
    <r>
      <rPr>
        <sz val="9"/>
        <rFont val="Arial"/>
        <family val="2"/>
        <charset val="162"/>
      </rPr>
      <t xml:space="preserve">" bölümüne Yolun başlanğıcından bitimine kadar yolu tanımlayan güzergah açık olarak yazılacaktır. </t>
    </r>
  </si>
  <si>
    <r>
      <t>Bu bölüme 31.12.2016 tarihi itibariyle hazırlanan köy altyapısı envanterindeki</t>
    </r>
    <r>
      <rPr>
        <sz val="9"/>
        <color rgb="FFFF0000"/>
        <rFont val="Arial"/>
        <family val="2"/>
        <charset val="162"/>
      </rPr>
      <t xml:space="preserve"> </t>
    </r>
    <r>
      <rPr>
        <b/>
        <sz val="9"/>
        <color rgb="FFFF0000"/>
        <rFont val="Arial"/>
        <family val="2"/>
        <charset val="162"/>
      </rPr>
      <t>birinci derece ve köy içi yollar  teklif edilebilecektir.</t>
    </r>
  </si>
  <si>
    <r>
      <rPr>
        <sz val="9"/>
        <color rgb="FFFF0000"/>
        <rFont val="Arial"/>
        <family val="2"/>
        <charset val="162"/>
      </rPr>
      <t>"Yoldan Yararlanan Üniteler (Köy veya Bağlısı)":</t>
    </r>
    <r>
      <rPr>
        <sz val="9"/>
        <rFont val="Arial"/>
        <family val="2"/>
        <charset val="162"/>
      </rPr>
      <t xml:space="preserve"> Yoldan yararlanan tüm ünitelerin (köy ve bağlısı) isimleri yazılacaktır.
</t>
    </r>
  </si>
  <si>
    <r>
      <t xml:space="preserve">(2): </t>
    </r>
    <r>
      <rPr>
        <sz val="9"/>
        <color rgb="FFFF0000"/>
        <rFont val="Arial"/>
        <family val="2"/>
        <charset val="162"/>
      </rPr>
      <t>"Yoldan Yararlanan Nüfus"</t>
    </r>
    <r>
      <rPr>
        <sz val="9"/>
        <rFont val="Arial"/>
        <family val="2"/>
        <charset val="162"/>
      </rPr>
      <t xml:space="preserve"> bölümüne; projeden yararlanan ünite(lerin) toplam nüfusu yazılacaktır. </t>
    </r>
  </si>
  <si>
    <r>
      <t xml:space="preserve">(3): Projenin </t>
    </r>
    <r>
      <rPr>
        <sz val="9"/>
        <color rgb="FFFF0000"/>
        <rFont val="Arial"/>
        <family val="2"/>
        <charset val="162"/>
      </rPr>
      <t>"Konusu"</t>
    </r>
    <r>
      <rPr>
        <sz val="9"/>
        <rFont val="Arial"/>
        <family val="2"/>
        <charset val="162"/>
      </rPr>
      <t xml:space="preserve"> bölümüne;proje kapsamında yolda yapılacak tüm faaliyet yazılacaktır. Örneğin </t>
    </r>
    <r>
      <rPr>
        <sz val="9"/>
        <color rgb="FFFF0000"/>
        <rFont val="Arial"/>
        <family val="2"/>
        <charset val="162"/>
      </rPr>
      <t>"stabilizden asfalt dönüşüm"</t>
    </r>
    <r>
      <rPr>
        <sz val="9"/>
        <rFont val="Arial"/>
        <family val="2"/>
        <charset val="162"/>
      </rPr>
      <t>,</t>
    </r>
    <r>
      <rPr>
        <sz val="9"/>
        <color rgb="FFFF0000"/>
        <rFont val="Arial"/>
        <family val="2"/>
        <charset val="162"/>
      </rPr>
      <t xml:space="preserve"> "menfez"</t>
    </r>
    <r>
      <rPr>
        <sz val="9"/>
        <rFont val="Arial"/>
        <family val="2"/>
        <charset val="162"/>
      </rPr>
      <t xml:space="preserve">, </t>
    </r>
    <r>
      <rPr>
        <sz val="9"/>
        <color rgb="FFFF0000"/>
        <rFont val="Arial"/>
        <family val="2"/>
        <charset val="162"/>
      </rPr>
      <t>"köprü" vb. yazılacaktır.</t>
    </r>
  </si>
  <si>
    <r>
      <t>(4): Projenin</t>
    </r>
    <r>
      <rPr>
        <sz val="9"/>
        <color rgb="FFFF0000"/>
        <rFont val="Arial"/>
        <family val="2"/>
        <charset val="162"/>
      </rPr>
      <t xml:space="preserve"> "Niteliği"</t>
    </r>
    <r>
      <rPr>
        <sz val="9"/>
        <rFont val="Arial"/>
        <family val="2"/>
        <charset val="162"/>
      </rPr>
      <t xml:space="preserve"> bölümüne; 31.12.2016 tarihi itibariyle köy altyapısı envanterindeki yol niteliği yazılacaktır. </t>
    </r>
  </si>
  <si>
    <r>
      <t xml:space="preserve">Örnek (1), toplam 10 km'lik yolun 6 km'si stabilize, 4 km uzunluğu sathi kaplama ise </t>
    </r>
    <r>
      <rPr>
        <sz val="9"/>
        <color rgb="FFFF0000"/>
        <rFont val="Arial"/>
        <family val="2"/>
        <charset val="162"/>
      </rPr>
      <t>"stabilize (6 km)", "sathi kaplama (4 km)"</t>
    </r>
    <r>
      <rPr>
        <sz val="9"/>
        <rFont val="Arial"/>
        <family val="2"/>
        <charset val="162"/>
      </rPr>
      <t xml:space="preserve"> yazılmalıdır. </t>
    </r>
  </si>
  <si>
    <r>
      <t xml:space="preserve">Örnek (2) 10 km'lik yolun tamamı stabilize ise </t>
    </r>
    <r>
      <rPr>
        <sz val="9"/>
        <color rgb="FFFF0000"/>
        <rFont val="Arial"/>
        <family val="2"/>
        <charset val="162"/>
      </rPr>
      <t>"stabilize ( 10 km)"</t>
    </r>
    <r>
      <rPr>
        <sz val="9"/>
        <rFont val="Arial"/>
        <family val="2"/>
        <charset val="162"/>
      </rPr>
      <t xml:space="preserve"> yazılmalıdır.</t>
    </r>
  </si>
  <si>
    <r>
      <t xml:space="preserve">(5): </t>
    </r>
    <r>
      <rPr>
        <sz val="9"/>
        <color rgb="FFFF0000"/>
        <rFont val="Arial"/>
        <family val="2"/>
        <charset val="162"/>
      </rPr>
      <t xml:space="preserve">"Yol Öncelik Sınıfı" </t>
    </r>
    <r>
      <rPr>
        <sz val="9"/>
        <rFont val="Arial"/>
        <family val="2"/>
        <charset val="162"/>
      </rPr>
      <t>bölümüne; Projeye konu edilen yolun, önce hangi sınıfa ait olduğu (birinci derece, ikinci derece veya köy içi) sonra grup yol mu yoksa münferit yol mu olduğu bilgisi yazılacaktır.</t>
    </r>
  </si>
  <si>
    <r>
      <t xml:space="preserve">Örnek (1),  toplam 10 km'lik yolun 6 km'si  "birinci decece grup", 4 km "köy içi grup" ise </t>
    </r>
    <r>
      <rPr>
        <sz val="9"/>
        <color rgb="FFFF0000"/>
        <rFont val="Arial"/>
        <family val="2"/>
        <charset val="162"/>
      </rPr>
      <t xml:space="preserve"> "birinci decece grup (6 km)"</t>
    </r>
    <r>
      <rPr>
        <sz val="9"/>
        <rFont val="Arial"/>
        <family val="2"/>
        <charset val="162"/>
      </rPr>
      <t>,</t>
    </r>
    <r>
      <rPr>
        <sz val="9"/>
        <color rgb="FFFF0000"/>
        <rFont val="Arial"/>
        <family val="2"/>
        <charset val="162"/>
      </rPr>
      <t xml:space="preserve"> "köy içi grup (4 km)"</t>
    </r>
    <r>
      <rPr>
        <sz val="9"/>
        <rFont val="Arial"/>
        <family val="2"/>
        <charset val="162"/>
      </rPr>
      <t xml:space="preserve"> yazılmalıdır.</t>
    </r>
  </si>
  <si>
    <r>
      <t xml:space="preserve">Örnek (2) 10 km'lik yolun tamamı "birinci derece grup" ise </t>
    </r>
    <r>
      <rPr>
        <sz val="9"/>
        <color rgb="FFFF0000"/>
        <rFont val="Arial"/>
        <family val="2"/>
        <charset val="162"/>
      </rPr>
      <t xml:space="preserve">"birinci decece grup ( 10 km)" </t>
    </r>
    <r>
      <rPr>
        <sz val="9"/>
        <rFont val="Arial"/>
        <family val="2"/>
        <charset val="162"/>
      </rPr>
      <t>yazılmalıdır.</t>
    </r>
  </si>
  <si>
    <r>
      <t xml:space="preserve">Örnek, </t>
    </r>
    <r>
      <rPr>
        <sz val="9"/>
        <color rgb="FFFF0000"/>
        <rFont val="Arial"/>
        <family val="2"/>
        <charset val="162"/>
      </rPr>
      <t>"susuz yeni tesis"</t>
    </r>
    <r>
      <rPr>
        <sz val="9"/>
        <rFont val="Arial"/>
        <family val="2"/>
        <charset val="162"/>
      </rPr>
      <t xml:space="preserve">, </t>
    </r>
    <r>
      <rPr>
        <sz val="9"/>
        <color rgb="FFFF0000"/>
        <rFont val="Arial"/>
        <family val="2"/>
        <charset val="162"/>
      </rPr>
      <t>"suyu yetersiz (şebekeli) tesis geliştirme"</t>
    </r>
    <r>
      <rPr>
        <sz val="9"/>
        <rFont val="Arial"/>
        <family val="2"/>
        <charset val="162"/>
      </rPr>
      <t xml:space="preserve">, </t>
    </r>
    <r>
      <rPr>
        <sz val="9"/>
        <color rgb="FFFF0000"/>
        <rFont val="Arial"/>
        <family val="2"/>
        <charset val="162"/>
      </rPr>
      <t>"sulu (şebekeli) bakım ve onarım"</t>
    </r>
    <r>
      <rPr>
        <sz val="9"/>
        <rFont val="Arial"/>
        <family val="2"/>
        <charset val="162"/>
      </rPr>
      <t>, vb</t>
    </r>
  </si>
  <si>
    <r>
      <rPr>
        <sz val="9"/>
        <color rgb="FFFF0000"/>
        <rFont val="Arial"/>
        <family val="2"/>
        <charset val="162"/>
      </rPr>
      <t>"tesis geliştirme"</t>
    </r>
    <r>
      <rPr>
        <sz val="9"/>
        <rFont val="Arial"/>
        <family val="2"/>
        <charset val="162"/>
      </rPr>
      <t>; proje uygulaması sonunda susuzdan suluya, yetersizden suluya veya çeşmeliden şebekeliye gibi geçişlerin olacağı projeleri ifade etmektedir.</t>
    </r>
  </si>
  <si>
    <r>
      <rPr>
        <sz val="9"/>
        <color rgb="FFFF0000"/>
        <rFont val="Arial"/>
        <family val="2"/>
        <charset val="162"/>
      </rPr>
      <t>"bakım ve onarım"</t>
    </r>
    <r>
      <rPr>
        <sz val="9"/>
        <rFont val="Arial"/>
        <family val="2"/>
        <charset val="162"/>
      </rPr>
      <t xml:space="preserve"> ise, proje uygulaması sonunda içmesuyu tesis standardının değişmediği, sadece iyileştirme amaçlı bakım-onarımlarının yapıldığı projelerdir.</t>
    </r>
  </si>
  <si>
    <t xml:space="preserve">CAZİBELİ İÇME SUYU YENİ </t>
  </si>
  <si>
    <t>154.895.00</t>
  </si>
  <si>
    <t xml:space="preserve">  </t>
  </si>
  <si>
    <t>Ahmet BOZKURT</t>
  </si>
  <si>
    <t>0424 2474796</t>
  </si>
  <si>
    <t>abozkurt_23@hotmail.com</t>
  </si>
  <si>
    <t>Bozulan Asfaltın II. Kat Asfalt Yap.</t>
  </si>
  <si>
    <t>Beydoğmuş</t>
  </si>
  <si>
    <t>Stabilizeden 1. Kat Asfalt</t>
  </si>
  <si>
    <t xml:space="preserve"> Balpınar </t>
  </si>
  <si>
    <t>TCK İlt. Kavakpınar-Kalkantepe-Korular-Balpınarı Grup Yolu</t>
  </si>
  <si>
    <t>Stabilize (1,20 km)</t>
  </si>
  <si>
    <t>Şahinkaya - Körpe - Altınkuşak Grup Yolu</t>
  </si>
  <si>
    <t>Stabilize (5,60 km)</t>
  </si>
  <si>
    <t>TCK İlt - Ormanpınar Kambertepe-Palu İlçe Sınırı</t>
  </si>
  <si>
    <t>Ormanpınar Kambertepe</t>
  </si>
  <si>
    <t>Bozulmuş Asfalta alt yapı için 2 Adet Menfez yapılacaktır.</t>
  </si>
  <si>
    <t>Asfalt (6 km)</t>
  </si>
  <si>
    <t>TCK İlt. - Karabük - Mahmutlu - Mirahmet - Yüzevler - Sağın - Kırgıl - Karasakal - Yoğunağaç - Çukurca - Çayırgülü - Çamardı - Akçiçek - Demirdelen - Tekardıç - Karakoçan İlçe Sınırı Grup Yolu</t>
  </si>
  <si>
    <t>Karabük - Mahmutlu - Mirahmet - Yüzevler - Sağın - Kırgıl - Karasakal - Yoğunağaç - Çukurca - Çayırgülü - Çamardı - Akçiçek - Demirdelen - Tekardıç</t>
  </si>
  <si>
    <t>Stabilize (10 km)</t>
  </si>
  <si>
    <t>Stabilize (1,5 km)</t>
  </si>
  <si>
    <t>Keban İlçe Sınırı - Kurşunkaya - Çevrekaya - Kuşçu - Örenyaka - Üçpınar - Gökbelen - Güldere - Akçatepe - Topkıran - Baskil İlçe Sınırı</t>
  </si>
  <si>
    <t>Kurşunkaya - Çevrekaya - Kuşçu - Örenyaka - Üçpınar - Gökbelen - Güldere - Akçatepe - Topkıran</t>
  </si>
  <si>
    <t xml:space="preserve">Kemoş-İsaağa-Yoncalıbayır </t>
  </si>
  <si>
    <t>Tepecik-Dere-Örtülü Köyü</t>
  </si>
  <si>
    <t>Cumhuriyetçi Köyü</t>
  </si>
  <si>
    <t>Doğancık - Hacımustafa-Yamaçlı- Keban İlçe sınırı Grup yolu 1. kat Asfalt Yapımı</t>
  </si>
  <si>
    <t xml:space="preserve"> Doğancık - Hacımustafa-Yamaçlı</t>
  </si>
  <si>
    <t xml:space="preserve">Bakladamlar </t>
  </si>
  <si>
    <t>Bakladamlar Köyü</t>
  </si>
  <si>
    <t>Suyu Yetersiz</t>
  </si>
  <si>
    <t>Tesis Geliştirme</t>
  </si>
  <si>
    <t xml:space="preserve">Çakmakkaya </t>
  </si>
  <si>
    <t>Çakmakkaya Merkez</t>
  </si>
  <si>
    <t>Sanat Yapısı</t>
  </si>
  <si>
    <t>Asfalt (2,3 km)</t>
  </si>
  <si>
    <t>Asflat (1,5 km)</t>
  </si>
  <si>
    <t>Tamamlama</t>
  </si>
  <si>
    <t>FOSEPTİK-KANALİZASYON</t>
  </si>
  <si>
    <t>Stabilize (8,4 km)</t>
  </si>
  <si>
    <t>Yeniköy</t>
  </si>
  <si>
    <t>Değirmentaşı-Yünlüce</t>
  </si>
  <si>
    <t>Yeni Tesis Yapılacak</t>
  </si>
  <si>
    <t>ÇEŞMELİ YENİ TESİS</t>
  </si>
  <si>
    <t>NOT: Ilıncak ve Kılıçkaya köyleri sulama tesisi inşaatlarının projeleri hazır olmadığından sulanacak alan ve yararlanacak çifti sayısı daha sonra işlecektir.</t>
  </si>
  <si>
    <t>2.KAT ASFALT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</si>
</sst>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quot;₺&quot;_-;\-* #,##0.00\ &quot;₺&quot;_-;_-* &quot;-&quot;??\ &quot;₺&quot;_-;_-@_-"/>
    <numFmt numFmtId="165" formatCode="#,##0.0"/>
  </numFmts>
  <fonts count="48">
    <font>
      <sz val="11"/>
      <color theme="1"/>
      <name val="Calibri"/>
      <family val="2"/>
      <charset val="162"/>
      <scheme val="minor"/>
    </font>
    <font>
      <sz val="12"/>
      <name val="Calibri"/>
      <family val="2"/>
      <charset val="162"/>
      <scheme val="minor"/>
    </font>
    <font>
      <sz val="10"/>
      <name val="Arial Tur"/>
      <charset val="162"/>
    </font>
    <font>
      <sz val="10"/>
      <name val="Arial"/>
      <family val="2"/>
      <charset val="162"/>
    </font>
    <font>
      <b/>
      <sz val="12"/>
      <name val="Arial"/>
      <family val="2"/>
      <charset val="162"/>
    </font>
    <font>
      <b/>
      <sz val="10"/>
      <name val="Arial"/>
      <family val="2"/>
      <charset val="162"/>
    </font>
    <font>
      <b/>
      <sz val="10"/>
      <color indexed="10"/>
      <name val="Arial"/>
      <family val="2"/>
      <charset val="162"/>
    </font>
    <font>
      <b/>
      <u/>
      <sz val="10"/>
      <name val="Arial"/>
      <family val="2"/>
      <charset val="162"/>
    </font>
    <font>
      <b/>
      <sz val="10"/>
      <name val="AbakuTLSymSans"/>
      <charset val="162"/>
    </font>
    <font>
      <b/>
      <sz val="10"/>
      <name val="Arial Tur"/>
      <charset val="162"/>
    </font>
    <font>
      <b/>
      <sz val="11"/>
      <name val="Arial"/>
      <family val="2"/>
    </font>
    <font>
      <i/>
      <sz val="10"/>
      <name val="Arial"/>
      <family val="2"/>
      <charset val="162"/>
    </font>
    <font>
      <sz val="11"/>
      <name val="Arial"/>
      <family val="2"/>
    </font>
    <font>
      <b/>
      <sz val="12"/>
      <name val="Arial"/>
      <family val="2"/>
    </font>
    <font>
      <b/>
      <u/>
      <sz val="11"/>
      <name val="Arial"/>
      <family val="2"/>
    </font>
    <font>
      <b/>
      <sz val="11"/>
      <name val="Arial Tur"/>
      <charset val="162"/>
    </font>
    <font>
      <b/>
      <sz val="11"/>
      <name val="Arial"/>
      <family val="2"/>
      <charset val="162"/>
    </font>
    <font>
      <sz val="8"/>
      <name val="Arial"/>
      <family val="2"/>
      <charset val="162"/>
    </font>
    <font>
      <sz val="11"/>
      <name val="Arial"/>
      <family val="2"/>
      <charset val="162"/>
    </font>
    <font>
      <sz val="11"/>
      <color indexed="10"/>
      <name val="Arial"/>
      <family val="2"/>
      <charset val="162"/>
    </font>
    <font>
      <sz val="10"/>
      <color indexed="10"/>
      <name val="Arial"/>
      <family val="2"/>
      <charset val="162"/>
    </font>
    <font>
      <sz val="10"/>
      <color rgb="FFFF0000"/>
      <name val="Arial"/>
      <family val="2"/>
      <charset val="162"/>
    </font>
    <font>
      <b/>
      <sz val="10"/>
      <color rgb="FFFF0000"/>
      <name val="Arial"/>
      <family val="2"/>
      <charset val="162"/>
    </font>
    <font>
      <sz val="12"/>
      <name val="Arial"/>
      <family val="2"/>
      <charset val="162"/>
    </font>
    <font>
      <b/>
      <sz val="13"/>
      <name val="Arial"/>
      <family val="2"/>
      <charset val="162"/>
    </font>
    <font>
      <sz val="13"/>
      <color theme="1"/>
      <name val="Calibri"/>
      <family val="2"/>
      <charset val="162"/>
      <scheme val="minor"/>
    </font>
    <font>
      <b/>
      <sz val="13"/>
      <color theme="1"/>
      <name val="Arial"/>
      <family val="2"/>
      <charset val="162"/>
    </font>
    <font>
      <sz val="13"/>
      <name val="Arial"/>
      <family val="2"/>
      <charset val="162"/>
    </font>
    <font>
      <sz val="13"/>
      <color theme="1"/>
      <name val="Arial"/>
      <family val="2"/>
      <charset val="162"/>
    </font>
    <font>
      <b/>
      <sz val="11"/>
      <color indexed="8"/>
      <name val="Calibri"/>
      <family val="2"/>
      <charset val="162"/>
      <scheme val="minor"/>
    </font>
    <font>
      <b/>
      <sz val="11"/>
      <name val="Calibri"/>
      <family val="2"/>
      <charset val="162"/>
      <scheme val="minor"/>
    </font>
    <font>
      <sz val="11"/>
      <color theme="1"/>
      <name val="Calibri"/>
      <family val="2"/>
      <charset val="162"/>
      <scheme val="minor"/>
    </font>
    <font>
      <sz val="10"/>
      <color theme="1"/>
      <name val="Calibri"/>
      <family val="2"/>
      <charset val="162"/>
      <scheme val="minor"/>
    </font>
    <font>
      <sz val="9"/>
      <color theme="1"/>
      <name val="Calibri"/>
      <family val="2"/>
      <charset val="162"/>
      <scheme val="minor"/>
    </font>
    <font>
      <b/>
      <sz val="10"/>
      <color theme="1"/>
      <name val="Calibri"/>
      <family val="2"/>
      <charset val="162"/>
      <scheme val="minor"/>
    </font>
    <font>
      <sz val="11"/>
      <color rgb="FF000000"/>
      <name val="Calibri"/>
      <family val="2"/>
      <charset val="162"/>
    </font>
    <font>
      <sz val="11"/>
      <name val="Calibri"/>
      <family val="2"/>
      <charset val="162"/>
    </font>
    <font>
      <sz val="9"/>
      <name val="Arial"/>
      <family val="2"/>
      <charset val="162"/>
    </font>
    <font>
      <sz val="9"/>
      <color rgb="FFFF0000"/>
      <name val="Arial"/>
      <family val="2"/>
      <charset val="162"/>
    </font>
    <font>
      <sz val="8"/>
      <color theme="1"/>
      <name val="Calibri"/>
      <family val="2"/>
      <charset val="162"/>
      <scheme val="minor"/>
    </font>
    <font>
      <sz val="8"/>
      <color rgb="FFFF0000"/>
      <name val="Arial"/>
      <family val="2"/>
      <charset val="162"/>
    </font>
    <font>
      <b/>
      <sz val="8"/>
      <color rgb="FFFF0000"/>
      <name val="Arial"/>
      <family val="2"/>
      <charset val="162"/>
    </font>
    <font>
      <b/>
      <sz val="9"/>
      <color rgb="FFFF0000"/>
      <name val="Arial"/>
      <family val="2"/>
      <charset val="162"/>
    </font>
    <font>
      <b/>
      <sz val="9"/>
      <name val="Arial"/>
      <family val="2"/>
      <charset val="162"/>
    </font>
    <font>
      <b/>
      <sz val="11"/>
      <color theme="1"/>
      <name val="Calibri"/>
      <family val="2"/>
      <charset val="162"/>
      <scheme val="minor"/>
    </font>
    <font>
      <u/>
      <sz val="11"/>
      <color theme="10"/>
      <name val="Calibri"/>
      <family val="2"/>
      <charset val="162"/>
      <scheme val="minor"/>
    </font>
    <font>
      <sz val="12"/>
      <color theme="1"/>
      <name val="Calibri"/>
      <family val="2"/>
      <charset val="162"/>
      <scheme val="minor"/>
    </font>
    <font>
      <sz val="12"/>
      <name val="Arial Tur"/>
      <charset val="162"/>
    </font>
  </fonts>
  <fills count="8">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indexed="9"/>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rgb="FF000000"/>
      </top>
      <bottom style="thin">
        <color rgb="FF000000"/>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style="thin">
        <color indexed="64"/>
      </right>
      <top style="medium">
        <color indexed="64"/>
      </top>
      <bottom style="thin">
        <color rgb="FF000000"/>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thin">
        <color rgb="FF000000"/>
      </top>
      <bottom/>
      <diagonal/>
    </border>
  </borders>
  <cellStyleXfs count="5">
    <xf numFmtId="0" fontId="0" fillId="0" borderId="0"/>
    <xf numFmtId="0" fontId="2" fillId="0" borderId="0"/>
    <xf numFmtId="0" fontId="3" fillId="0" borderId="0"/>
    <xf numFmtId="164" fontId="31" fillId="0" borderId="0" applyFont="0" applyFill="0" applyBorder="0" applyAlignment="0" applyProtection="0"/>
    <xf numFmtId="0" fontId="45" fillId="0" borderId="0" applyNumberFormat="0" applyFill="0" applyBorder="0" applyAlignment="0" applyProtection="0"/>
  </cellStyleXfs>
  <cellXfs count="971">
    <xf numFmtId="0" fontId="0" fillId="0" borderId="0" xfId="0"/>
    <xf numFmtId="0" fontId="1" fillId="0" borderId="0" xfId="0" applyFont="1" applyBorder="1"/>
    <xf numFmtId="3" fontId="1" fillId="0" borderId="0" xfId="0" applyNumberFormat="1" applyFont="1" applyBorder="1"/>
    <xf numFmtId="0" fontId="3" fillId="0" borderId="0" xfId="2" applyFont="1"/>
    <xf numFmtId="0" fontId="3" fillId="0" borderId="2" xfId="2" applyFont="1" applyFill="1" applyBorder="1"/>
    <xf numFmtId="0" fontId="4" fillId="0" borderId="3" xfId="2" applyFont="1" applyFill="1" applyBorder="1" applyAlignment="1">
      <alignment horizontal="left"/>
    </xf>
    <xf numFmtId="0" fontId="3" fillId="0" borderId="3" xfId="2" applyFont="1" applyFill="1" applyBorder="1"/>
    <xf numFmtId="0" fontId="3" fillId="0" borderId="4" xfId="2" applyFont="1" applyFill="1" applyBorder="1"/>
    <xf numFmtId="0" fontId="3" fillId="0" borderId="0" xfId="2" applyFont="1" applyFill="1"/>
    <xf numFmtId="0" fontId="3" fillId="0" borderId="5" xfId="2" applyFont="1" applyBorder="1"/>
    <xf numFmtId="0" fontId="3" fillId="0" borderId="6" xfId="2" applyFont="1" applyBorder="1"/>
    <xf numFmtId="0" fontId="5" fillId="0" borderId="0" xfId="2" applyFont="1" applyBorder="1" applyAlignment="1">
      <alignment horizontal="center" wrapText="1"/>
    </xf>
    <xf numFmtId="0" fontId="5" fillId="0" borderId="5" xfId="2" applyFont="1" applyBorder="1"/>
    <xf numFmtId="0" fontId="5" fillId="0" borderId="0" xfId="2" applyFont="1" applyBorder="1"/>
    <xf numFmtId="0" fontId="5" fillId="0" borderId="0" xfId="2" applyFont="1"/>
    <xf numFmtId="0" fontId="5" fillId="0" borderId="7" xfId="2" applyFont="1" applyBorder="1"/>
    <xf numFmtId="0" fontId="5" fillId="0" borderId="0" xfId="2" applyFont="1" applyFill="1" applyBorder="1" applyAlignment="1">
      <alignment vertical="center"/>
    </xf>
    <xf numFmtId="0" fontId="5" fillId="0" borderId="6" xfId="2" applyFont="1" applyBorder="1"/>
    <xf numFmtId="0" fontId="5" fillId="0" borderId="8" xfId="2" applyFont="1" applyBorder="1"/>
    <xf numFmtId="0" fontId="5" fillId="0" borderId="7" xfId="2" applyFont="1" applyFill="1" applyBorder="1" applyAlignment="1">
      <alignment vertical="center"/>
    </xf>
    <xf numFmtId="0" fontId="5" fillId="0" borderId="8" xfId="2" applyFont="1" applyFill="1" applyBorder="1" applyAlignment="1">
      <alignment vertical="center"/>
    </xf>
    <xf numFmtId="0" fontId="3" fillId="0" borderId="0" xfId="2" applyFont="1" applyBorder="1"/>
    <xf numFmtId="0" fontId="3" fillId="0" borderId="2" xfId="2" applyFont="1" applyBorder="1"/>
    <xf numFmtId="0" fontId="5" fillId="0" borderId="3" xfId="2" applyFont="1" applyBorder="1"/>
    <xf numFmtId="0" fontId="3" fillId="0" borderId="3" xfId="2" applyFont="1" applyBorder="1"/>
    <xf numFmtId="0" fontId="3" fillId="0" borderId="4" xfId="2" applyFont="1" applyBorder="1"/>
    <xf numFmtId="0" fontId="5" fillId="5" borderId="13" xfId="2" applyFont="1" applyFill="1" applyBorder="1" applyAlignment="1">
      <alignment horizontal="center"/>
    </xf>
    <xf numFmtId="0" fontId="5" fillId="5" borderId="14" xfId="2" applyFont="1" applyFill="1" applyBorder="1" applyAlignment="1">
      <alignment horizontal="center"/>
    </xf>
    <xf numFmtId="0" fontId="3" fillId="0" borderId="13" xfId="2" applyFont="1" applyBorder="1" applyAlignment="1">
      <alignment horizontal="left"/>
    </xf>
    <xf numFmtId="0" fontId="3" fillId="0" borderId="1" xfId="2" applyFont="1" applyBorder="1" applyAlignment="1">
      <alignment horizontal="left"/>
    </xf>
    <xf numFmtId="0" fontId="3" fillId="0" borderId="1" xfId="2" applyFont="1" applyBorder="1"/>
    <xf numFmtId="0" fontId="3" fillId="0" borderId="18" xfId="2" applyFont="1" applyBorder="1" applyAlignment="1">
      <alignment horizontal="left"/>
    </xf>
    <xf numFmtId="0" fontId="3" fillId="0" borderId="19" xfId="2" applyFont="1" applyBorder="1" applyAlignment="1">
      <alignment horizontal="left"/>
    </xf>
    <xf numFmtId="0" fontId="3" fillId="0" borderId="19" xfId="2" applyFont="1" applyBorder="1"/>
    <xf numFmtId="0" fontId="3" fillId="0" borderId="21" xfId="2" applyFont="1" applyBorder="1" applyAlignment="1">
      <alignment horizontal="center"/>
    </xf>
    <xf numFmtId="0" fontId="3" fillId="0" borderId="22" xfId="2" applyFont="1" applyBorder="1" applyAlignment="1">
      <alignment horizontal="left"/>
    </xf>
    <xf numFmtId="0" fontId="3" fillId="0" borderId="23" xfId="2" applyFont="1" applyBorder="1" applyAlignment="1">
      <alignment horizontal="left"/>
    </xf>
    <xf numFmtId="0" fontId="3" fillId="0" borderId="23" xfId="2" applyFont="1" applyBorder="1"/>
    <xf numFmtId="0" fontId="3" fillId="0" borderId="0" xfId="2" applyFont="1" applyBorder="1" applyAlignment="1">
      <alignment horizontal="center"/>
    </xf>
    <xf numFmtId="0" fontId="3" fillId="0" borderId="6" xfId="2" applyFont="1" applyBorder="1" applyAlignment="1">
      <alignment horizontal="center"/>
    </xf>
    <xf numFmtId="0" fontId="3" fillId="0" borderId="0" xfId="2" applyFont="1" applyBorder="1" applyAlignment="1">
      <alignment horizontal="left"/>
    </xf>
    <xf numFmtId="0" fontId="3" fillId="0" borderId="26" xfId="2" applyFont="1" applyBorder="1"/>
    <xf numFmtId="0" fontId="3" fillId="0" borderId="27" xfId="2" applyFont="1" applyBorder="1"/>
    <xf numFmtId="0" fontId="3" fillId="0" borderId="28" xfId="2" applyFont="1" applyBorder="1"/>
    <xf numFmtId="3" fontId="3" fillId="0" borderId="1" xfId="2" applyNumberFormat="1" applyFont="1" applyBorder="1" applyAlignment="1">
      <alignment horizontal="center"/>
    </xf>
    <xf numFmtId="3" fontId="3" fillId="0" borderId="1" xfId="2" applyNumberFormat="1" applyFont="1" applyBorder="1" applyAlignment="1">
      <alignment horizontal="right"/>
    </xf>
    <xf numFmtId="3" fontId="3" fillId="0" borderId="19" xfId="2" applyNumberFormat="1" applyFont="1" applyBorder="1" applyAlignment="1">
      <alignment horizontal="center"/>
    </xf>
    <xf numFmtId="3" fontId="3" fillId="0" borderId="19" xfId="2" applyNumberFormat="1" applyFont="1" applyBorder="1" applyAlignment="1">
      <alignment horizontal="right"/>
    </xf>
    <xf numFmtId="3" fontId="3" fillId="0" borderId="20" xfId="2" applyNumberFormat="1" applyFont="1" applyBorder="1" applyAlignment="1">
      <alignment horizontal="center"/>
    </xf>
    <xf numFmtId="3" fontId="3" fillId="0" borderId="21" xfId="2" applyNumberFormat="1" applyFont="1" applyBorder="1" applyAlignment="1">
      <alignment horizontal="center"/>
    </xf>
    <xf numFmtId="3" fontId="3" fillId="0" borderId="23" xfId="2" applyNumberFormat="1" applyFont="1" applyBorder="1" applyAlignment="1">
      <alignment horizontal="center"/>
    </xf>
    <xf numFmtId="0" fontId="3" fillId="0" borderId="23" xfId="2" applyFont="1" applyBorder="1" applyAlignment="1">
      <alignment horizontal="center"/>
    </xf>
    <xf numFmtId="0" fontId="3" fillId="0" borderId="27" xfId="2" applyFont="1" applyBorder="1" applyAlignment="1">
      <alignment horizontal="center"/>
    </xf>
    <xf numFmtId="0" fontId="3" fillId="0" borderId="28" xfId="2" applyFont="1" applyBorder="1" applyAlignment="1">
      <alignment horizontal="center"/>
    </xf>
    <xf numFmtId="0" fontId="5" fillId="0" borderId="3" xfId="2" applyFont="1" applyFill="1" applyBorder="1"/>
    <xf numFmtId="0" fontId="3" fillId="0" borderId="6" xfId="2" applyFont="1" applyFill="1" applyBorder="1"/>
    <xf numFmtId="0" fontId="3" fillId="0" borderId="5" xfId="2" applyFont="1" applyFill="1" applyBorder="1"/>
    <xf numFmtId="0" fontId="3" fillId="0" borderId="0" xfId="2" applyFont="1" applyFill="1" applyBorder="1"/>
    <xf numFmtId="0" fontId="5" fillId="0" borderId="5" xfId="2" applyFont="1" applyFill="1" applyBorder="1"/>
    <xf numFmtId="0" fontId="5" fillId="5" borderId="1" xfId="2" applyFont="1" applyFill="1" applyBorder="1" applyAlignment="1">
      <alignment horizontal="center"/>
    </xf>
    <xf numFmtId="4" fontId="5" fillId="5" borderId="1" xfId="2" applyNumberFormat="1" applyFont="1" applyFill="1" applyBorder="1" applyAlignment="1">
      <alignment horizontal="center" vertical="center"/>
    </xf>
    <xf numFmtId="0" fontId="5" fillId="5" borderId="34" xfId="2" applyFont="1" applyFill="1" applyBorder="1" applyAlignment="1">
      <alignment horizontal="center" vertical="center"/>
    </xf>
    <xf numFmtId="0" fontId="3" fillId="0" borderId="13" xfId="2" applyFont="1" applyFill="1" applyBorder="1" applyAlignment="1">
      <alignment horizontal="left"/>
    </xf>
    <xf numFmtId="0" fontId="3" fillId="0" borderId="1" xfId="2" applyFont="1" applyFill="1" applyBorder="1" applyAlignment="1">
      <alignment horizontal="left"/>
    </xf>
    <xf numFmtId="3" fontId="3" fillId="0" borderId="1" xfId="2" applyNumberFormat="1" applyFont="1" applyFill="1" applyBorder="1" applyAlignment="1">
      <alignment horizontal="center"/>
    </xf>
    <xf numFmtId="0" fontId="3" fillId="0" borderId="14" xfId="2" applyFont="1" applyFill="1" applyBorder="1" applyAlignment="1"/>
    <xf numFmtId="0" fontId="3" fillId="0" borderId="1" xfId="2" applyFont="1" applyFill="1" applyBorder="1" applyAlignment="1"/>
    <xf numFmtId="4" fontId="3" fillId="0" borderId="14" xfId="2" applyNumberFormat="1" applyFont="1" applyBorder="1" applyAlignment="1">
      <alignment horizontal="right"/>
    </xf>
    <xf numFmtId="0" fontId="3" fillId="0" borderId="34" xfId="2" applyFont="1" applyFill="1" applyBorder="1"/>
    <xf numFmtId="0" fontId="3" fillId="0" borderId="18" xfId="2" applyFont="1" applyFill="1" applyBorder="1" applyAlignment="1">
      <alignment horizontal="left"/>
    </xf>
    <xf numFmtId="0" fontId="3" fillId="0" borderId="19" xfId="2" applyFont="1" applyFill="1" applyBorder="1" applyAlignment="1">
      <alignment horizontal="left"/>
    </xf>
    <xf numFmtId="3" fontId="3" fillId="0" borderId="19" xfId="2" applyNumberFormat="1" applyFont="1" applyFill="1" applyBorder="1" applyAlignment="1">
      <alignment horizontal="center"/>
    </xf>
    <xf numFmtId="0" fontId="3" fillId="0" borderId="20" xfId="2" applyFont="1" applyFill="1" applyBorder="1" applyAlignment="1">
      <alignment horizontal="center"/>
    </xf>
    <xf numFmtId="0" fontId="3" fillId="0" borderId="1" xfId="2" applyFont="1" applyFill="1" applyBorder="1" applyAlignment="1">
      <alignment horizontal="center"/>
    </xf>
    <xf numFmtId="4" fontId="3" fillId="0" borderId="20" xfId="2" applyNumberFormat="1" applyFont="1" applyBorder="1" applyAlignment="1">
      <alignment horizontal="right"/>
    </xf>
    <xf numFmtId="0" fontId="3" fillId="0" borderId="35" xfId="2" applyFont="1" applyFill="1" applyBorder="1"/>
    <xf numFmtId="0" fontId="3" fillId="0" borderId="22" xfId="2" applyFont="1" applyFill="1" applyBorder="1" applyAlignment="1">
      <alignment horizontal="left"/>
    </xf>
    <xf numFmtId="0" fontId="3" fillId="0" borderId="23" xfId="2" applyFont="1" applyFill="1" applyBorder="1" applyAlignment="1">
      <alignment horizontal="left"/>
    </xf>
    <xf numFmtId="3" fontId="3" fillId="0" borderId="23" xfId="2" applyNumberFormat="1" applyFont="1" applyFill="1" applyBorder="1" applyAlignment="1">
      <alignment horizontal="center"/>
    </xf>
    <xf numFmtId="3" fontId="3" fillId="0" borderId="24" xfId="2" applyNumberFormat="1" applyFont="1" applyFill="1" applyBorder="1" applyAlignment="1"/>
    <xf numFmtId="3" fontId="3" fillId="0" borderId="23" xfId="2" applyNumberFormat="1" applyFont="1" applyFill="1" applyBorder="1" applyAlignment="1"/>
    <xf numFmtId="4" fontId="3" fillId="0" borderId="24" xfId="2" applyNumberFormat="1" applyFont="1" applyBorder="1" applyAlignment="1">
      <alignment horizontal="right"/>
    </xf>
    <xf numFmtId="0" fontId="3" fillId="0" borderId="36" xfId="2" applyFont="1" applyFill="1" applyBorder="1"/>
    <xf numFmtId="0" fontId="3" fillId="0" borderId="26" xfId="2" applyFont="1" applyFill="1" applyBorder="1"/>
    <xf numFmtId="0" fontId="3" fillId="0" borderId="27" xfId="2" applyFont="1" applyFill="1" applyBorder="1" applyAlignment="1">
      <alignment horizontal="left"/>
    </xf>
    <xf numFmtId="3" fontId="3" fillId="0" borderId="27" xfId="2" applyNumberFormat="1" applyFont="1" applyFill="1" applyBorder="1" applyAlignment="1">
      <alignment horizontal="center"/>
    </xf>
    <xf numFmtId="3" fontId="3" fillId="0" borderId="27" xfId="2" applyNumberFormat="1" applyFont="1" applyFill="1" applyBorder="1" applyAlignment="1">
      <alignment horizontal="right"/>
    </xf>
    <xf numFmtId="3" fontId="3" fillId="0" borderId="28" xfId="2" applyNumberFormat="1" applyFont="1" applyFill="1" applyBorder="1" applyAlignment="1">
      <alignment horizontal="right"/>
    </xf>
    <xf numFmtId="0" fontId="5" fillId="0" borderId="0" xfId="2" applyFont="1" applyFill="1" applyBorder="1" applyAlignment="1">
      <alignment horizontal="left"/>
    </xf>
    <xf numFmtId="0" fontId="3" fillId="0" borderId="0" xfId="2" applyFont="1" applyFill="1" applyBorder="1" applyAlignment="1">
      <alignment horizontal="left"/>
    </xf>
    <xf numFmtId="3" fontId="3" fillId="0" borderId="0" xfId="2" applyNumberFormat="1" applyFont="1" applyFill="1" applyBorder="1" applyAlignment="1">
      <alignment horizontal="center"/>
    </xf>
    <xf numFmtId="3" fontId="3" fillId="0" borderId="0" xfId="2" applyNumberFormat="1" applyFont="1" applyFill="1" applyBorder="1" applyAlignment="1">
      <alignment horizontal="right"/>
    </xf>
    <xf numFmtId="4" fontId="3" fillId="0" borderId="1" xfId="2" applyNumberFormat="1" applyFont="1" applyBorder="1" applyAlignment="1">
      <alignment horizontal="right"/>
    </xf>
    <xf numFmtId="0" fontId="3" fillId="0" borderId="19" xfId="2" applyFont="1" applyFill="1" applyBorder="1" applyAlignment="1">
      <alignment horizontal="center"/>
    </xf>
    <xf numFmtId="4" fontId="3" fillId="0" borderId="19" xfId="2" applyNumberFormat="1" applyFont="1" applyBorder="1" applyAlignment="1">
      <alignment horizontal="right"/>
    </xf>
    <xf numFmtId="3" fontId="3" fillId="0" borderId="23" xfId="2" applyNumberFormat="1" applyFont="1" applyFill="1" applyBorder="1" applyAlignment="1">
      <alignment horizontal="right"/>
    </xf>
    <xf numFmtId="4" fontId="3" fillId="0" borderId="23" xfId="2" applyNumberFormat="1" applyFont="1" applyBorder="1" applyAlignment="1">
      <alignment horizontal="right"/>
    </xf>
    <xf numFmtId="3" fontId="3" fillId="0" borderId="6" xfId="2" applyNumberFormat="1" applyFont="1" applyFill="1" applyBorder="1" applyAlignment="1">
      <alignment horizontal="right"/>
    </xf>
    <xf numFmtId="0" fontId="3" fillId="0" borderId="0" xfId="2" applyFont="1" applyFill="1" applyBorder="1" applyAlignment="1">
      <alignment horizontal="left" vertical="center" wrapText="1"/>
    </xf>
    <xf numFmtId="0" fontId="3" fillId="0" borderId="6" xfId="2" applyFont="1" applyFill="1" applyBorder="1" applyAlignment="1">
      <alignment horizontal="left" vertical="center" wrapText="1"/>
    </xf>
    <xf numFmtId="0" fontId="3" fillId="0" borderId="37" xfId="2" applyFont="1" applyFill="1" applyBorder="1"/>
    <xf numFmtId="0" fontId="3" fillId="0" borderId="5" xfId="2" applyFont="1" applyBorder="1" applyAlignment="1">
      <alignment vertical="center"/>
    </xf>
    <xf numFmtId="0" fontId="3" fillId="0" borderId="2" xfId="2" applyFont="1" applyBorder="1" applyAlignment="1">
      <alignment vertical="center"/>
    </xf>
    <xf numFmtId="0" fontId="5" fillId="0" borderId="3" xfId="2" applyFont="1" applyFill="1" applyBorder="1" applyAlignment="1">
      <alignment vertical="center"/>
    </xf>
    <xf numFmtId="0" fontId="3" fillId="0" borderId="3" xfId="2" applyFont="1" applyFill="1" applyBorder="1" applyAlignment="1">
      <alignment vertical="center"/>
    </xf>
    <xf numFmtId="0" fontId="3" fillId="0" borderId="29" xfId="2" applyFont="1" applyFill="1" applyBorder="1" applyAlignment="1">
      <alignment vertical="center"/>
    </xf>
    <xf numFmtId="0" fontId="5" fillId="5" borderId="11" xfId="2" applyFont="1" applyFill="1" applyBorder="1" applyAlignment="1">
      <alignment horizontal="center" vertical="center" wrapText="1"/>
    </xf>
    <xf numFmtId="0" fontId="5" fillId="5" borderId="33" xfId="2" applyFont="1" applyFill="1" applyBorder="1" applyAlignment="1">
      <alignment horizontal="center" vertical="center" wrapText="1"/>
    </xf>
    <xf numFmtId="0" fontId="3" fillId="0" borderId="6" xfId="2" applyFont="1" applyBorder="1" applyAlignment="1">
      <alignment vertical="center"/>
    </xf>
    <xf numFmtId="0" fontId="3" fillId="0" borderId="0" xfId="2" applyFont="1" applyAlignment="1">
      <alignment vertical="center"/>
    </xf>
    <xf numFmtId="0" fontId="3" fillId="0" borderId="14" xfId="2" applyFont="1" applyFill="1" applyBorder="1" applyAlignment="1">
      <alignment vertical="center"/>
    </xf>
    <xf numFmtId="0" fontId="3" fillId="0" borderId="8" xfId="2" applyFont="1" applyFill="1" applyBorder="1" applyAlignment="1">
      <alignment vertical="center"/>
    </xf>
    <xf numFmtId="4" fontId="3" fillId="0" borderId="1" xfId="2" applyNumberFormat="1" applyFont="1" applyFill="1" applyBorder="1" applyAlignment="1">
      <alignment horizontal="right" vertical="center"/>
    </xf>
    <xf numFmtId="4" fontId="3" fillId="0" borderId="34" xfId="2" applyNumberFormat="1" applyFont="1" applyFill="1" applyBorder="1" applyAlignment="1">
      <alignment horizontal="right" vertical="center"/>
    </xf>
    <xf numFmtId="0" fontId="3" fillId="0" borderId="14" xfId="2" applyFont="1" applyFill="1" applyBorder="1" applyAlignment="1">
      <alignment horizontal="left" vertical="center"/>
    </xf>
    <xf numFmtId="0" fontId="3" fillId="0" borderId="8" xfId="2" applyFont="1" applyFill="1" applyBorder="1" applyAlignment="1">
      <alignment horizontal="left" vertical="center"/>
    </xf>
    <xf numFmtId="0" fontId="5" fillId="0" borderId="14" xfId="2" applyFont="1" applyFill="1" applyBorder="1" applyAlignment="1">
      <alignment vertical="center"/>
    </xf>
    <xf numFmtId="0" fontId="3" fillId="0" borderId="26" xfId="2" applyFont="1" applyBorder="1" applyAlignment="1">
      <alignment vertical="center"/>
    </xf>
    <xf numFmtId="0" fontId="3" fillId="0" borderId="27" xfId="2" applyFont="1" applyFill="1" applyBorder="1" applyAlignment="1">
      <alignment horizontal="left" vertical="center"/>
    </xf>
    <xf numFmtId="0" fontId="5" fillId="0" borderId="27" xfId="2" applyFont="1" applyFill="1" applyBorder="1" applyAlignment="1">
      <alignment horizontal="left" vertical="center"/>
    </xf>
    <xf numFmtId="0" fontId="3" fillId="0" borderId="27" xfId="2" applyFont="1" applyFill="1" applyBorder="1" applyAlignment="1">
      <alignment vertical="center"/>
    </xf>
    <xf numFmtId="0" fontId="3" fillId="7" borderId="28" xfId="2" applyFont="1" applyFill="1" applyBorder="1" applyAlignment="1">
      <alignment vertical="center"/>
    </xf>
    <xf numFmtId="0" fontId="5" fillId="0" borderId="2" xfId="2" applyFont="1" applyFill="1" applyBorder="1"/>
    <xf numFmtId="0" fontId="5" fillId="0" borderId="3" xfId="2" applyFont="1" applyFill="1" applyBorder="1" applyAlignment="1">
      <alignment horizontal="left"/>
    </xf>
    <xf numFmtId="0" fontId="5" fillId="0" borderId="4" xfId="2" applyFont="1" applyFill="1" applyBorder="1"/>
    <xf numFmtId="0" fontId="5" fillId="0" borderId="6" xfId="2" applyFont="1" applyFill="1" applyBorder="1"/>
    <xf numFmtId="0" fontId="5" fillId="0" borderId="0" xfId="2" applyFont="1" applyFill="1" applyBorder="1"/>
    <xf numFmtId="0" fontId="5" fillId="0" borderId="0" xfId="2" applyFont="1" applyFill="1"/>
    <xf numFmtId="0" fontId="3" fillId="0" borderId="5" xfId="2" applyFont="1" applyFill="1" applyBorder="1" applyAlignment="1">
      <alignment vertical="center"/>
    </xf>
    <xf numFmtId="0" fontId="3" fillId="0" borderId="0" xfId="2" applyFont="1" applyFill="1" applyBorder="1" applyAlignment="1">
      <alignment vertical="center"/>
    </xf>
    <xf numFmtId="0" fontId="3" fillId="0" borderId="0" xfId="2" applyFont="1" applyFill="1" applyBorder="1" applyAlignment="1">
      <alignment horizontal="left" vertical="center"/>
    </xf>
    <xf numFmtId="0" fontId="5" fillId="5" borderId="1" xfId="2" applyFont="1" applyFill="1" applyBorder="1" applyAlignment="1">
      <alignment horizontal="center" wrapText="1"/>
    </xf>
    <xf numFmtId="0" fontId="3" fillId="0" borderId="6" xfId="2" applyFont="1" applyFill="1" applyBorder="1" applyAlignment="1">
      <alignment vertical="center"/>
    </xf>
    <xf numFmtId="0" fontId="3" fillId="0" borderId="0" xfId="2" applyFont="1" applyFill="1" applyAlignment="1">
      <alignment vertical="center"/>
    </xf>
    <xf numFmtId="0" fontId="3" fillId="5" borderId="14" xfId="2" applyFont="1" applyFill="1" applyBorder="1" applyAlignment="1">
      <alignment horizontal="left" vertical="center"/>
    </xf>
    <xf numFmtId="0" fontId="3" fillId="5" borderId="8" xfId="2" applyFont="1" applyFill="1" applyBorder="1" applyAlignment="1">
      <alignment horizontal="left" vertical="center"/>
    </xf>
    <xf numFmtId="0" fontId="3" fillId="5" borderId="30" xfId="2" applyFont="1" applyFill="1" applyBorder="1" applyAlignment="1">
      <alignment horizontal="left" vertical="center"/>
    </xf>
    <xf numFmtId="0" fontId="3" fillId="5" borderId="15" xfId="2" applyFont="1" applyFill="1" applyBorder="1" applyAlignment="1">
      <alignment horizontal="left" vertical="center"/>
    </xf>
    <xf numFmtId="0" fontId="5" fillId="5" borderId="15" xfId="2" applyFont="1" applyFill="1" applyBorder="1" applyAlignment="1">
      <alignment horizontal="left" vertical="center"/>
    </xf>
    <xf numFmtId="0" fontId="3" fillId="0" borderId="26" xfId="2" applyFont="1" applyFill="1" applyBorder="1" applyAlignment="1">
      <alignment vertical="center"/>
    </xf>
    <xf numFmtId="0" fontId="3" fillId="0" borderId="27" xfId="2" applyFont="1" applyFill="1" applyBorder="1"/>
    <xf numFmtId="0" fontId="3" fillId="7" borderId="28" xfId="2" applyFont="1" applyFill="1" applyBorder="1" applyAlignment="1">
      <alignment horizontal="center" vertical="center"/>
    </xf>
    <xf numFmtId="0" fontId="3" fillId="5" borderId="1" xfId="2" applyFont="1" applyFill="1" applyBorder="1"/>
    <xf numFmtId="0" fontId="5" fillId="5" borderId="1" xfId="2" applyFont="1" applyFill="1" applyBorder="1"/>
    <xf numFmtId="0" fontId="5" fillId="0" borderId="5" xfId="2" applyFont="1" applyFill="1" applyBorder="1" applyAlignment="1">
      <alignment vertical="center"/>
    </xf>
    <xf numFmtId="0" fontId="3" fillId="5" borderId="1" xfId="2" applyFont="1" applyFill="1" applyBorder="1" applyAlignment="1">
      <alignment horizontal="left" vertical="center"/>
    </xf>
    <xf numFmtId="0" fontId="5" fillId="0" borderId="6" xfId="2" applyFont="1" applyFill="1" applyBorder="1" applyAlignment="1">
      <alignment vertical="center"/>
    </xf>
    <xf numFmtId="0" fontId="5" fillId="0" borderId="0" xfId="2" applyFont="1" applyFill="1" applyAlignment="1">
      <alignment vertical="center"/>
    </xf>
    <xf numFmtId="0" fontId="3" fillId="0" borderId="1" xfId="2" applyFont="1" applyFill="1" applyBorder="1" applyAlignment="1">
      <alignment vertical="center"/>
    </xf>
    <xf numFmtId="0" fontId="3" fillId="5" borderId="1" xfId="2" applyFont="1" applyFill="1" applyBorder="1" applyAlignment="1">
      <alignment vertical="center"/>
    </xf>
    <xf numFmtId="0" fontId="5" fillId="5" borderId="1" xfId="2" applyFont="1" applyFill="1" applyBorder="1" applyAlignment="1">
      <alignment horizontal="left" vertical="center"/>
    </xf>
    <xf numFmtId="0" fontId="5" fillId="5" borderId="23" xfId="2" applyFont="1" applyFill="1" applyBorder="1" applyAlignment="1">
      <alignment horizontal="left" vertical="center"/>
    </xf>
    <xf numFmtId="0" fontId="3" fillId="5" borderId="23" xfId="2" applyFont="1" applyFill="1" applyBorder="1" applyAlignment="1">
      <alignment horizontal="left" vertical="center"/>
    </xf>
    <xf numFmtId="0" fontId="3" fillId="0" borderId="3" xfId="2" applyFont="1" applyBorder="1" applyAlignment="1">
      <alignment vertical="center"/>
    </xf>
    <xf numFmtId="0" fontId="3" fillId="7" borderId="3" xfId="2" applyFont="1" applyFill="1" applyBorder="1" applyAlignment="1">
      <alignment vertical="center"/>
    </xf>
    <xf numFmtId="0" fontId="3" fillId="0" borderId="4" xfId="2" applyFont="1" applyBorder="1" applyAlignment="1">
      <alignment vertical="center"/>
    </xf>
    <xf numFmtId="0" fontId="3" fillId="0" borderId="0" xfId="2" applyFont="1" applyBorder="1" applyAlignment="1">
      <alignment vertical="center"/>
    </xf>
    <xf numFmtId="0" fontId="3" fillId="7" borderId="0" xfId="2" applyFont="1" applyFill="1" applyBorder="1" applyAlignment="1">
      <alignment vertical="center"/>
    </xf>
    <xf numFmtId="0" fontId="5" fillId="0" borderId="5" xfId="2" applyFont="1" applyBorder="1" applyAlignment="1">
      <alignment vertical="center"/>
    </xf>
    <xf numFmtId="0" fontId="4" fillId="0" borderId="0" xfId="2" applyFont="1" applyBorder="1" applyAlignment="1">
      <alignment horizontal="left" vertical="center"/>
    </xf>
    <xf numFmtId="0" fontId="5" fillId="0" borderId="0" xfId="2" applyFont="1" applyBorder="1" applyAlignment="1">
      <alignment vertical="center"/>
    </xf>
    <xf numFmtId="0" fontId="5" fillId="7" borderId="0" xfId="2" applyFont="1" applyFill="1" applyBorder="1" applyAlignment="1">
      <alignment vertical="center"/>
    </xf>
    <xf numFmtId="0" fontId="5" fillId="0" borderId="6" xfId="2" applyFont="1" applyBorder="1" applyAlignment="1">
      <alignment vertical="center"/>
    </xf>
    <xf numFmtId="0" fontId="5" fillId="0" borderId="0" xfId="2" applyFont="1" applyAlignment="1">
      <alignment vertical="center"/>
    </xf>
    <xf numFmtId="0" fontId="5" fillId="0" borderId="0" xfId="2" applyFont="1" applyBorder="1" applyAlignment="1">
      <alignment horizontal="left" vertical="center"/>
    </xf>
    <xf numFmtId="0" fontId="3" fillId="0" borderId="0" xfId="2" applyFont="1" applyBorder="1" applyAlignment="1">
      <alignment horizontal="centerContinuous" vertical="center"/>
    </xf>
    <xf numFmtId="0" fontId="3" fillId="7" borderId="0" xfId="2" applyFont="1" applyFill="1" applyBorder="1" applyAlignment="1">
      <alignment horizontal="centerContinuous" vertical="center"/>
    </xf>
    <xf numFmtId="0" fontId="3" fillId="0" borderId="6" xfId="2" applyFont="1" applyBorder="1" applyAlignment="1">
      <alignment horizontal="centerContinuous" vertical="center"/>
    </xf>
    <xf numFmtId="0" fontId="5" fillId="0" borderId="0" xfId="2" applyFont="1" applyBorder="1" applyAlignment="1">
      <alignment horizontal="center" vertical="center" wrapText="1"/>
    </xf>
    <xf numFmtId="0" fontId="5" fillId="7" borderId="0" xfId="2" applyFont="1" applyFill="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left" vertical="center"/>
    </xf>
    <xf numFmtId="0" fontId="7" fillId="0" borderId="0" xfId="2" applyFont="1" applyBorder="1" applyAlignment="1">
      <alignment vertical="center"/>
    </xf>
    <xf numFmtId="0" fontId="3" fillId="7" borderId="4" xfId="2" applyFont="1" applyFill="1" applyBorder="1" applyAlignment="1">
      <alignment vertical="center"/>
    </xf>
    <xf numFmtId="0" fontId="3" fillId="7" borderId="6" xfId="2" applyFont="1" applyFill="1" applyBorder="1" applyAlignment="1">
      <alignment vertical="center"/>
    </xf>
    <xf numFmtId="0" fontId="5" fillId="7" borderId="6" xfId="2" applyFont="1" applyFill="1" applyBorder="1" applyAlignment="1">
      <alignment horizontal="center"/>
    </xf>
    <xf numFmtId="0" fontId="5" fillId="7" borderId="6" xfId="2" applyFont="1" applyFill="1" applyBorder="1" applyAlignment="1">
      <alignment horizontal="center" wrapText="1"/>
    </xf>
    <xf numFmtId="0" fontId="3" fillId="0" borderId="13" xfId="2" applyFont="1" applyBorder="1" applyAlignment="1">
      <alignment horizontal="left" vertical="center"/>
    </xf>
    <xf numFmtId="0" fontId="3" fillId="0" borderId="1" xfId="2" applyFont="1" applyBorder="1" applyAlignment="1">
      <alignment horizontal="left" vertical="center"/>
    </xf>
    <xf numFmtId="4" fontId="3" fillId="0" borderId="1" xfId="2" applyNumberFormat="1" applyFont="1" applyBorder="1" applyAlignment="1">
      <alignment horizontal="right" vertical="center"/>
    </xf>
    <xf numFmtId="3" fontId="3" fillId="7" borderId="6" xfId="2" applyNumberFormat="1" applyFont="1" applyFill="1" applyBorder="1" applyAlignment="1">
      <alignment horizontal="right" vertical="center"/>
    </xf>
    <xf numFmtId="0" fontId="3" fillId="0" borderId="0" xfId="2" applyFont="1" applyBorder="1" applyAlignment="1">
      <alignment horizontal="left" vertical="center"/>
    </xf>
    <xf numFmtId="4" fontId="3" fillId="0" borderId="0" xfId="2" applyNumberFormat="1" applyFont="1" applyBorder="1" applyAlignment="1">
      <alignment horizontal="right" vertical="center"/>
    </xf>
    <xf numFmtId="0" fontId="3" fillId="0" borderId="26" xfId="2" applyFont="1" applyBorder="1" applyAlignment="1">
      <alignment horizontal="left" vertical="center"/>
    </xf>
    <xf numFmtId="0" fontId="3" fillId="0" borderId="27" xfId="2" applyFont="1" applyBorder="1" applyAlignment="1">
      <alignment horizontal="left" vertical="center"/>
    </xf>
    <xf numFmtId="4" fontId="3" fillId="0" borderId="27" xfId="2" applyNumberFormat="1" applyFont="1" applyBorder="1" applyAlignment="1">
      <alignment vertical="center"/>
    </xf>
    <xf numFmtId="3" fontId="3" fillId="7" borderId="28" xfId="2" applyNumberFormat="1" applyFont="1" applyFill="1" applyBorder="1" applyAlignment="1">
      <alignment horizontal="right" vertical="center"/>
    </xf>
    <xf numFmtId="0" fontId="3" fillId="0" borderId="27" xfId="2" applyFont="1" applyBorder="1" applyAlignment="1">
      <alignment vertical="center"/>
    </xf>
    <xf numFmtId="0" fontId="5" fillId="5" borderId="13" xfId="2" applyFont="1" applyFill="1" applyBorder="1" applyAlignment="1"/>
    <xf numFmtId="0" fontId="5" fillId="5" borderId="1" xfId="2" applyFont="1" applyFill="1" applyBorder="1" applyAlignment="1"/>
    <xf numFmtId="4" fontId="3" fillId="0" borderId="34" xfId="2" applyNumberFormat="1" applyFont="1" applyBorder="1" applyAlignment="1">
      <alignment horizontal="right"/>
    </xf>
    <xf numFmtId="3" fontId="3" fillId="0" borderId="1" xfId="2" applyNumberFormat="1" applyFont="1" applyFill="1" applyBorder="1" applyAlignment="1">
      <alignment horizontal="right"/>
    </xf>
    <xf numFmtId="0" fontId="5" fillId="0" borderId="0" xfId="2" applyFont="1" applyFill="1" applyBorder="1" applyAlignment="1">
      <alignment vertical="center" wrapText="1"/>
    </xf>
    <xf numFmtId="0" fontId="3" fillId="0" borderId="26" xfId="2" applyFont="1" applyFill="1" applyBorder="1" applyAlignment="1">
      <alignment horizontal="left"/>
    </xf>
    <xf numFmtId="0" fontId="3" fillId="0" borderId="5" xfId="2" applyFont="1" applyFill="1" applyBorder="1" applyAlignment="1">
      <alignment horizontal="left"/>
    </xf>
    <xf numFmtId="0" fontId="3" fillId="7" borderId="0" xfId="2" applyFont="1" applyFill="1" applyBorder="1" applyAlignment="1">
      <alignment horizontal="left" vertical="center" wrapText="1"/>
    </xf>
    <xf numFmtId="0" fontId="3" fillId="0" borderId="2" xfId="2" applyFont="1" applyFill="1" applyBorder="1" applyAlignment="1">
      <alignment horizontal="left" vertical="center" wrapText="1"/>
    </xf>
    <xf numFmtId="0" fontId="3" fillId="0" borderId="3" xfId="2" applyFont="1" applyFill="1" applyBorder="1" applyAlignment="1">
      <alignment horizontal="left" vertical="center" wrapText="1"/>
    </xf>
    <xf numFmtId="0" fontId="3" fillId="7" borderId="4" xfId="2" applyFont="1" applyFill="1" applyBorder="1" applyAlignment="1">
      <alignment horizontal="left" vertical="center" wrapText="1"/>
    </xf>
    <xf numFmtId="0" fontId="3" fillId="7" borderId="6" xfId="2" applyFont="1" applyFill="1" applyBorder="1" applyAlignment="1">
      <alignment horizontal="center" vertical="center"/>
    </xf>
    <xf numFmtId="0" fontId="5" fillId="0" borderId="1" xfId="2" applyFont="1" applyBorder="1" applyAlignment="1">
      <alignment horizontal="left" vertical="center"/>
    </xf>
    <xf numFmtId="4" fontId="5" fillId="0" borderId="1" xfId="2" applyNumberFormat="1" applyFont="1" applyBorder="1" applyAlignment="1">
      <alignment horizontal="right" vertical="center"/>
    </xf>
    <xf numFmtId="0" fontId="5" fillId="0" borderId="1" xfId="2" applyFont="1" applyFill="1" applyBorder="1" applyAlignment="1">
      <alignment horizontal="center" vertical="center" wrapText="1"/>
    </xf>
    <xf numFmtId="0" fontId="5" fillId="0" borderId="26" xfId="2" applyFont="1" applyFill="1" applyBorder="1" applyAlignment="1">
      <alignment horizontal="left" vertical="center" wrapText="1"/>
    </xf>
    <xf numFmtId="0" fontId="3" fillId="0" borderId="27" xfId="2" applyFont="1" applyBorder="1" applyAlignment="1">
      <alignment horizontal="left" vertical="center" wrapText="1"/>
    </xf>
    <xf numFmtId="0" fontId="9" fillId="0" borderId="27" xfId="2" applyFont="1" applyFill="1" applyBorder="1" applyAlignment="1">
      <alignment horizontal="center" vertical="center" wrapText="1"/>
    </xf>
    <xf numFmtId="0" fontId="3" fillId="0" borderId="37" xfId="2" applyFont="1" applyBorder="1" applyAlignment="1">
      <alignment vertical="center"/>
    </xf>
    <xf numFmtId="0" fontId="3" fillId="7" borderId="27" xfId="2" applyFont="1" applyFill="1" applyBorder="1" applyAlignment="1">
      <alignment vertical="center"/>
    </xf>
    <xf numFmtId="0" fontId="3" fillId="0" borderId="28" xfId="2" applyFont="1" applyBorder="1" applyAlignment="1">
      <alignment vertical="center"/>
    </xf>
    <xf numFmtId="0" fontId="3" fillId="7" borderId="0" xfId="2" applyFont="1" applyFill="1" applyAlignment="1">
      <alignment vertical="center"/>
    </xf>
    <xf numFmtId="0" fontId="10" fillId="0" borderId="7" xfId="2" applyFont="1" applyBorder="1"/>
    <xf numFmtId="0" fontId="10" fillId="0" borderId="0" xfId="2" applyFont="1" applyBorder="1"/>
    <xf numFmtId="0" fontId="10" fillId="0" borderId="8" xfId="2" applyFont="1" applyBorder="1"/>
    <xf numFmtId="0" fontId="3" fillId="0" borderId="7" xfId="2" applyFont="1" applyBorder="1"/>
    <xf numFmtId="0" fontId="3" fillId="0" borderId="16" xfId="2" applyFont="1" applyBorder="1"/>
    <xf numFmtId="0" fontId="5" fillId="5" borderId="30" xfId="2" applyFont="1" applyFill="1" applyBorder="1" applyAlignment="1">
      <alignment horizontal="center" wrapText="1"/>
    </xf>
    <xf numFmtId="0" fontId="3" fillId="0" borderId="13" xfId="2" applyFont="1" applyBorder="1"/>
    <xf numFmtId="0" fontId="3" fillId="0" borderId="30" xfId="2" applyFont="1" applyBorder="1"/>
    <xf numFmtId="0" fontId="3" fillId="0" borderId="42" xfId="2" applyFont="1" applyBorder="1"/>
    <xf numFmtId="0" fontId="3" fillId="0" borderId="43" xfId="2" applyFont="1" applyBorder="1"/>
    <xf numFmtId="0" fontId="3" fillId="0" borderId="21" xfId="2" applyFont="1" applyBorder="1"/>
    <xf numFmtId="0" fontId="3" fillId="0" borderId="5" xfId="2" applyFont="1" applyBorder="1" applyAlignment="1">
      <alignment horizontal="left"/>
    </xf>
    <xf numFmtId="4" fontId="3" fillId="0" borderId="0" xfId="2" applyNumberFormat="1" applyFont="1" applyBorder="1" applyAlignment="1">
      <alignment horizontal="right"/>
    </xf>
    <xf numFmtId="0" fontId="5" fillId="5" borderId="14" xfId="2" applyFont="1" applyFill="1" applyBorder="1" applyAlignment="1">
      <alignment horizontal="left"/>
    </xf>
    <xf numFmtId="0" fontId="5" fillId="5" borderId="8" xfId="2" applyFont="1" applyFill="1" applyBorder="1" applyAlignment="1">
      <alignment horizontal="left"/>
    </xf>
    <xf numFmtId="0" fontId="5" fillId="5" borderId="30" xfId="2" applyFont="1" applyFill="1" applyBorder="1" applyAlignment="1">
      <alignment horizontal="center" vertical="center" wrapText="1"/>
    </xf>
    <xf numFmtId="0" fontId="5" fillId="5" borderId="34" xfId="2" applyFont="1" applyFill="1" applyBorder="1" applyAlignment="1">
      <alignment horizontal="center" wrapText="1"/>
    </xf>
    <xf numFmtId="0" fontId="3" fillId="5" borderId="44" xfId="2" applyFont="1" applyFill="1" applyBorder="1" applyAlignment="1">
      <alignment horizontal="left" vertical="center"/>
    </xf>
    <xf numFmtId="0" fontId="3" fillId="5" borderId="0" xfId="2" applyFont="1" applyFill="1" applyBorder="1" applyAlignment="1">
      <alignment horizontal="left" vertical="center"/>
    </xf>
    <xf numFmtId="4" fontId="3" fillId="0" borderId="30" xfId="2" applyNumberFormat="1" applyFont="1" applyFill="1" applyBorder="1" applyAlignment="1">
      <alignment horizontal="right" vertical="center"/>
    </xf>
    <xf numFmtId="0" fontId="5" fillId="5" borderId="7" xfId="2" applyFont="1" applyFill="1" applyBorder="1" applyAlignment="1">
      <alignment horizontal="left" vertical="center"/>
    </xf>
    <xf numFmtId="0" fontId="3" fillId="0" borderId="0" xfId="2" applyFont="1" applyBorder="1" applyAlignment="1">
      <alignment horizontal="centerContinuous"/>
    </xf>
    <xf numFmtId="0" fontId="3" fillId="0" borderId="0" xfId="2" applyFont="1" applyFill="1" applyBorder="1" applyAlignment="1">
      <alignment horizontal="centerContinuous"/>
    </xf>
    <xf numFmtId="0" fontId="5" fillId="0" borderId="0" xfId="2" applyFont="1" applyBorder="1" applyAlignment="1">
      <alignment horizontal="justify"/>
    </xf>
    <xf numFmtId="2" fontId="3" fillId="0" borderId="5" xfId="2" applyNumberFormat="1" applyFont="1" applyBorder="1" applyAlignment="1">
      <alignment horizontal="left" vertical="center"/>
    </xf>
    <xf numFmtId="2" fontId="3" fillId="0" borderId="6" xfId="2" applyNumberFormat="1" applyFont="1" applyFill="1" applyBorder="1" applyAlignment="1">
      <alignment horizontal="left" vertical="center"/>
    </xf>
    <xf numFmtId="2" fontId="3" fillId="0" borderId="0" xfId="2" applyNumberFormat="1" applyFont="1" applyAlignment="1">
      <alignment horizontal="left" vertical="center"/>
    </xf>
    <xf numFmtId="0" fontId="3" fillId="0" borderId="0" xfId="2"/>
    <xf numFmtId="0" fontId="3" fillId="0" borderId="2" xfId="2" applyBorder="1"/>
    <xf numFmtId="0" fontId="12" fillId="0" borderId="5" xfId="2" applyFont="1" applyBorder="1"/>
    <xf numFmtId="0" fontId="12" fillId="0" borderId="0" xfId="2" applyFont="1" applyBorder="1"/>
    <xf numFmtId="0" fontId="13" fillId="0" borderId="0" xfId="2" applyFont="1" applyFill="1" applyBorder="1" applyAlignment="1">
      <alignment horizontal="left"/>
    </xf>
    <xf numFmtId="0" fontId="10" fillId="0" borderId="0" xfId="2" applyFont="1" applyFill="1" applyBorder="1" applyAlignment="1">
      <alignment horizontal="left"/>
    </xf>
    <xf numFmtId="0" fontId="12" fillId="0" borderId="6" xfId="2" applyFont="1" applyBorder="1"/>
    <xf numFmtId="0" fontId="12" fillId="0" borderId="0" xfId="2" applyFont="1"/>
    <xf numFmtId="0" fontId="10" fillId="0" borderId="0" xfId="2" applyFont="1" applyBorder="1" applyAlignment="1">
      <alignment horizontal="left"/>
    </xf>
    <xf numFmtId="0" fontId="12" fillId="0" borderId="0" xfId="2" applyFont="1" applyBorder="1" applyAlignment="1">
      <alignment horizontal="center"/>
    </xf>
    <xf numFmtId="0" fontId="10" fillId="0" borderId="0" xfId="2" applyFont="1" applyBorder="1" applyAlignment="1">
      <alignment horizontal="right"/>
    </xf>
    <xf numFmtId="0" fontId="14" fillId="0" borderId="7" xfId="2" applyFont="1" applyBorder="1"/>
    <xf numFmtId="0" fontId="10" fillId="0" borderId="5" xfId="2" applyFont="1" applyBorder="1"/>
    <xf numFmtId="0" fontId="10" fillId="0" borderId="6" xfId="2" applyFont="1" applyBorder="1"/>
    <xf numFmtId="0" fontId="10" fillId="0" borderId="0" xfId="2" applyFont="1"/>
    <xf numFmtId="0" fontId="16" fillId="0" borderId="22" xfId="2" applyFont="1" applyFill="1" applyBorder="1" applyAlignment="1">
      <alignment horizontal="center" vertical="center"/>
    </xf>
    <xf numFmtId="0" fontId="16" fillId="0" borderId="23" xfId="2" applyFont="1" applyFill="1" applyBorder="1" applyAlignment="1">
      <alignment horizontal="center" vertical="center"/>
    </xf>
    <xf numFmtId="0" fontId="16" fillId="0" borderId="36" xfId="2" applyFont="1" applyFill="1" applyBorder="1" applyAlignment="1">
      <alignment horizontal="center" vertical="center"/>
    </xf>
    <xf numFmtId="0" fontId="16" fillId="0" borderId="5" xfId="2" applyFont="1" applyBorder="1"/>
    <xf numFmtId="0" fontId="16" fillId="0" borderId="0" xfId="2" applyFont="1" applyBorder="1"/>
    <xf numFmtId="0" fontId="16" fillId="0" borderId="6" xfId="2" applyFont="1" applyBorder="1"/>
    <xf numFmtId="0" fontId="16" fillId="0" borderId="0" xfId="2" applyFont="1"/>
    <xf numFmtId="0" fontId="3" fillId="0" borderId="5" xfId="2" applyBorder="1"/>
    <xf numFmtId="0" fontId="3" fillId="0" borderId="0" xfId="2" applyBorder="1"/>
    <xf numFmtId="0" fontId="3" fillId="0" borderId="6" xfId="2" applyBorder="1"/>
    <xf numFmtId="0" fontId="18" fillId="0" borderId="5" xfId="2" applyFont="1" applyBorder="1"/>
    <xf numFmtId="0" fontId="18" fillId="0" borderId="0" xfId="2" applyFont="1" applyBorder="1"/>
    <xf numFmtId="0" fontId="18" fillId="0" borderId="6" xfId="2" applyFont="1" applyBorder="1"/>
    <xf numFmtId="0" fontId="18" fillId="0" borderId="0" xfId="2" applyFont="1"/>
    <xf numFmtId="0" fontId="18" fillId="0" borderId="5" xfId="2" applyFont="1" applyBorder="1" applyAlignment="1">
      <alignment wrapText="1"/>
    </xf>
    <xf numFmtId="0" fontId="18" fillId="0" borderId="0" xfId="2" applyFont="1" applyBorder="1" applyAlignment="1">
      <alignment wrapText="1"/>
    </xf>
    <xf numFmtId="0" fontId="18" fillId="0" borderId="6" xfId="2" applyFont="1" applyBorder="1" applyAlignment="1">
      <alignment wrapText="1"/>
    </xf>
    <xf numFmtId="0" fontId="18" fillId="0" borderId="0" xfId="2" applyFont="1" applyAlignment="1">
      <alignment wrapText="1"/>
    </xf>
    <xf numFmtId="0" fontId="5" fillId="0" borderId="0" xfId="2" applyFont="1" applyBorder="1" applyAlignment="1"/>
    <xf numFmtId="0" fontId="16" fillId="0" borderId="0" xfId="2" applyFont="1" applyBorder="1" applyAlignment="1"/>
    <xf numFmtId="0" fontId="10" fillId="0" borderId="47" xfId="2" applyFont="1" applyBorder="1" applyAlignment="1"/>
    <xf numFmtId="0" fontId="10" fillId="0" borderId="30" xfId="2" applyFont="1" applyBorder="1" applyAlignment="1"/>
    <xf numFmtId="0" fontId="10" fillId="0" borderId="22" xfId="2" applyFont="1" applyBorder="1" applyAlignment="1"/>
    <xf numFmtId="0" fontId="10" fillId="0" borderId="23" xfId="2" applyFont="1" applyBorder="1" applyAlignment="1"/>
    <xf numFmtId="0" fontId="10" fillId="0" borderId="36" xfId="2" applyFont="1" applyBorder="1" applyAlignment="1"/>
    <xf numFmtId="0" fontId="16" fillId="0" borderId="0" xfId="2" applyFont="1" applyBorder="1" applyAlignment="1">
      <alignment horizontal="right"/>
    </xf>
    <xf numFmtId="0" fontId="3" fillId="0" borderId="26" xfId="2" applyBorder="1"/>
    <xf numFmtId="0" fontId="3" fillId="0" borderId="27" xfId="2" applyBorder="1"/>
    <xf numFmtId="0" fontId="19" fillId="0" borderId="27" xfId="2" applyFont="1" applyBorder="1"/>
    <xf numFmtId="0" fontId="18" fillId="0" borderId="27" xfId="2" applyFont="1" applyBorder="1"/>
    <xf numFmtId="0" fontId="3" fillId="0" borderId="28" xfId="2" applyBorder="1"/>
    <xf numFmtId="0" fontId="20" fillId="0" borderId="0" xfId="2" applyFont="1"/>
    <xf numFmtId="0" fontId="3" fillId="0" borderId="17" xfId="2" applyFont="1" applyBorder="1" applyAlignment="1"/>
    <xf numFmtId="0" fontId="3" fillId="0" borderId="25" xfId="2" applyFont="1" applyBorder="1" applyAlignment="1"/>
    <xf numFmtId="0" fontId="3" fillId="0" borderId="1" xfId="2" applyFont="1" applyBorder="1" applyAlignment="1">
      <alignment horizontal="center"/>
    </xf>
    <xf numFmtId="0" fontId="5" fillId="5" borderId="14" xfId="2" applyFont="1" applyFill="1" applyBorder="1" applyAlignment="1">
      <alignment horizontal="center" vertical="center" wrapText="1"/>
    </xf>
    <xf numFmtId="0" fontId="3" fillId="0" borderId="0" xfId="2" applyFont="1" applyBorder="1" applyAlignment="1"/>
    <xf numFmtId="0" fontId="3" fillId="0" borderId="34" xfId="2" applyFont="1" applyBorder="1" applyAlignment="1"/>
    <xf numFmtId="0" fontId="3" fillId="0" borderId="34" xfId="2" applyFont="1" applyBorder="1" applyAlignment="1">
      <alignment horizontal="center"/>
    </xf>
    <xf numFmtId="0" fontId="3" fillId="0" borderId="23" xfId="2" applyFont="1" applyBorder="1" applyAlignment="1"/>
    <xf numFmtId="0" fontId="3" fillId="0" borderId="36" xfId="2" applyFont="1" applyBorder="1" applyAlignment="1"/>
    <xf numFmtId="0" fontId="3" fillId="5" borderId="14" xfId="2" applyFont="1" applyFill="1" applyBorder="1" applyAlignment="1">
      <alignment vertical="center"/>
    </xf>
    <xf numFmtId="0" fontId="5" fillId="5" borderId="14" xfId="2" applyFont="1" applyFill="1" applyBorder="1" applyAlignment="1">
      <alignment horizontal="left" vertical="center"/>
    </xf>
    <xf numFmtId="0" fontId="5" fillId="5" borderId="24" xfId="2" applyFont="1" applyFill="1" applyBorder="1" applyAlignment="1">
      <alignment horizontal="left" vertical="center"/>
    </xf>
    <xf numFmtId="0" fontId="3" fillId="5" borderId="8" xfId="2" applyFont="1" applyFill="1" applyBorder="1"/>
    <xf numFmtId="0" fontId="5" fillId="5" borderId="30" xfId="2" applyFont="1" applyFill="1" applyBorder="1" applyAlignment="1">
      <alignment horizontal="left"/>
    </xf>
    <xf numFmtId="0" fontId="5" fillId="5" borderId="30" xfId="2" applyFont="1" applyFill="1" applyBorder="1" applyAlignment="1">
      <alignment horizontal="left" vertical="center"/>
    </xf>
    <xf numFmtId="0" fontId="3" fillId="5" borderId="40" xfId="2" applyFont="1" applyFill="1" applyBorder="1" applyAlignment="1">
      <alignment horizontal="left" vertical="center"/>
    </xf>
    <xf numFmtId="0" fontId="5" fillId="5" borderId="31" xfId="2" applyFont="1" applyFill="1" applyBorder="1" applyAlignment="1">
      <alignment horizontal="left" vertical="center"/>
    </xf>
    <xf numFmtId="4" fontId="3" fillId="0" borderId="6" xfId="2" applyNumberFormat="1" applyFont="1" applyBorder="1" applyAlignment="1">
      <alignment horizontal="right"/>
    </xf>
    <xf numFmtId="0" fontId="3" fillId="0" borderId="6" xfId="2" applyFont="1" applyFill="1" applyBorder="1" applyAlignment="1">
      <alignment vertical="center" wrapText="1"/>
    </xf>
    <xf numFmtId="0" fontId="3" fillId="0" borderId="2" xfId="2" applyFont="1" applyFill="1" applyBorder="1" applyAlignment="1">
      <alignment horizontal="left"/>
    </xf>
    <xf numFmtId="0" fontId="3" fillId="0" borderId="3" xfId="2" applyFont="1" applyFill="1" applyBorder="1" applyAlignment="1">
      <alignment horizontal="left"/>
    </xf>
    <xf numFmtId="3" fontId="3" fillId="0" borderId="3" xfId="2" applyNumberFormat="1" applyFont="1" applyFill="1" applyBorder="1" applyAlignment="1">
      <alignment horizontal="center"/>
    </xf>
    <xf numFmtId="3" fontId="3" fillId="0" borderId="3" xfId="2" applyNumberFormat="1" applyFont="1" applyFill="1" applyBorder="1" applyAlignment="1"/>
    <xf numFmtId="4" fontId="3" fillId="0" borderId="3" xfId="2" applyNumberFormat="1" applyFont="1" applyBorder="1" applyAlignment="1">
      <alignment horizontal="right"/>
    </xf>
    <xf numFmtId="0" fontId="23" fillId="0" borderId="1" xfId="1" applyFont="1" applyBorder="1" applyAlignment="1">
      <alignment vertical="center" wrapText="1"/>
    </xf>
    <xf numFmtId="0" fontId="1" fillId="7" borderId="1" xfId="1" applyFont="1" applyFill="1" applyBorder="1" applyAlignment="1">
      <alignment vertical="center"/>
    </xf>
    <xf numFmtId="3" fontId="1" fillId="7" borderId="1" xfId="0" applyNumberFormat="1" applyFont="1" applyFill="1" applyBorder="1"/>
    <xf numFmtId="10" fontId="0" fillId="0" borderId="1" xfId="0" applyNumberFormat="1" applyBorder="1"/>
    <xf numFmtId="0" fontId="25" fillId="0" borderId="0" xfId="0" applyFont="1"/>
    <xf numFmtId="49" fontId="26" fillId="2" borderId="1" xfId="0" applyNumberFormat="1" applyFont="1" applyFill="1" applyBorder="1" applyAlignment="1">
      <alignment horizontal="center" vertical="center" wrapText="1"/>
    </xf>
    <xf numFmtId="0" fontId="24" fillId="3" borderId="1" xfId="1" applyFont="1" applyFill="1" applyBorder="1" applyAlignment="1">
      <alignment vertical="center"/>
    </xf>
    <xf numFmtId="0" fontId="24" fillId="3" borderId="1" xfId="1" applyFont="1" applyFill="1" applyBorder="1" applyAlignment="1">
      <alignment vertical="center" wrapText="1"/>
    </xf>
    <xf numFmtId="3" fontId="24" fillId="3" borderId="1" xfId="0" applyNumberFormat="1" applyFont="1" applyFill="1" applyBorder="1"/>
    <xf numFmtId="0" fontId="27" fillId="0" borderId="1" xfId="1" applyFont="1" applyBorder="1" applyAlignment="1">
      <alignment vertical="center"/>
    </xf>
    <xf numFmtId="0" fontId="27" fillId="0" borderId="1" xfId="1" applyFont="1" applyBorder="1" applyAlignment="1">
      <alignment vertical="center" wrapText="1"/>
    </xf>
    <xf numFmtId="3" fontId="28" fillId="0" borderId="1" xfId="0" applyNumberFormat="1" applyFont="1" applyBorder="1"/>
    <xf numFmtId="3" fontId="28" fillId="0" borderId="1" xfId="0" applyNumberFormat="1" applyFont="1" applyFill="1" applyBorder="1"/>
    <xf numFmtId="0" fontId="27" fillId="4" borderId="1" xfId="1" applyFont="1" applyFill="1" applyBorder="1" applyAlignment="1">
      <alignment horizontal="left" vertical="center" wrapText="1"/>
    </xf>
    <xf numFmtId="0" fontId="27" fillId="0" borderId="1" xfId="1" applyFont="1" applyFill="1" applyBorder="1" applyAlignment="1">
      <alignment vertical="center"/>
    </xf>
    <xf numFmtId="0" fontId="27" fillId="0" borderId="1" xfId="1" applyFont="1" applyFill="1" applyBorder="1" applyAlignment="1">
      <alignment vertical="center" wrapText="1"/>
    </xf>
    <xf numFmtId="0" fontId="5" fillId="0" borderId="0" xfId="2" applyFont="1" applyBorder="1" applyAlignment="1">
      <alignment horizontal="center" wrapText="1"/>
    </xf>
    <xf numFmtId="0" fontId="5" fillId="5" borderId="11" xfId="2" applyFont="1" applyFill="1" applyBorder="1" applyAlignment="1">
      <alignment horizontal="center" vertical="center" wrapText="1"/>
    </xf>
    <xf numFmtId="0" fontId="5" fillId="5" borderId="1" xfId="2" applyFont="1" applyFill="1" applyBorder="1" applyAlignment="1">
      <alignment horizontal="center" wrapText="1"/>
    </xf>
    <xf numFmtId="0" fontId="3" fillId="0" borderId="5" xfId="2" applyFont="1" applyFill="1" applyBorder="1" applyAlignment="1">
      <alignment horizontal="left" vertical="center"/>
    </xf>
    <xf numFmtId="0" fontId="3" fillId="0" borderId="0" xfId="2" applyFont="1" applyFill="1" applyBorder="1" applyAlignment="1">
      <alignment horizontal="left" vertical="center"/>
    </xf>
    <xf numFmtId="0" fontId="3" fillId="0" borderId="6" xfId="2" applyFont="1" applyFill="1" applyBorder="1" applyAlignment="1">
      <alignment horizontal="left" vertical="center"/>
    </xf>
    <xf numFmtId="0" fontId="5" fillId="5" borderId="13" xfId="2" applyFont="1" applyFill="1" applyBorder="1" applyAlignment="1">
      <alignment horizontal="center" vertical="center" wrapText="1"/>
    </xf>
    <xf numFmtId="0" fontId="5" fillId="5" borderId="13" xfId="2" applyFont="1" applyFill="1" applyBorder="1" applyAlignment="1">
      <alignment horizontal="center"/>
    </xf>
    <xf numFmtId="0" fontId="5" fillId="5" borderId="1" xfId="2" applyFont="1" applyFill="1" applyBorder="1" applyAlignment="1">
      <alignment horizontal="center"/>
    </xf>
    <xf numFmtId="0" fontId="3" fillId="0" borderId="6" xfId="2" applyFont="1" applyFill="1" applyBorder="1" applyAlignment="1">
      <alignment horizontal="left" vertical="center" wrapText="1"/>
    </xf>
    <xf numFmtId="0" fontId="3" fillId="0" borderId="27" xfId="2" applyFont="1" applyFill="1" applyBorder="1" applyAlignment="1">
      <alignment horizontal="left" vertical="center" wrapText="1"/>
    </xf>
    <xf numFmtId="0" fontId="5" fillId="5" borderId="1" xfId="2" applyFont="1" applyFill="1" applyBorder="1" applyAlignment="1">
      <alignment horizontal="left"/>
    </xf>
    <xf numFmtId="0" fontId="3" fillId="0" borderId="21" xfId="2" applyFont="1" applyBorder="1" applyAlignment="1"/>
    <xf numFmtId="0" fontId="3" fillId="0" borderId="25" xfId="2" applyFont="1" applyBorder="1" applyAlignment="1">
      <alignment horizontal="center"/>
    </xf>
    <xf numFmtId="0" fontId="3" fillId="0" borderId="30" xfId="2" applyFont="1" applyBorder="1" applyAlignment="1">
      <alignment horizontal="center"/>
    </xf>
    <xf numFmtId="0" fontId="3" fillId="0" borderId="24" xfId="2" applyFont="1" applyBorder="1" applyAlignment="1">
      <alignment horizontal="center"/>
    </xf>
    <xf numFmtId="3" fontId="3" fillId="0" borderId="14" xfId="2" applyNumberFormat="1" applyFont="1" applyBorder="1" applyAlignment="1">
      <alignment horizontal="center"/>
    </xf>
    <xf numFmtId="0" fontId="5" fillId="5" borderId="13" xfId="2" applyFont="1" applyFill="1" applyBorder="1" applyAlignment="1">
      <alignment horizontal="center"/>
    </xf>
    <xf numFmtId="4" fontId="3" fillId="0" borderId="34" xfId="2" applyNumberFormat="1" applyFont="1" applyBorder="1" applyAlignment="1">
      <alignment horizontal="center"/>
    </xf>
    <xf numFmtId="0" fontId="3" fillId="0" borderId="19" xfId="2" applyFont="1" applyBorder="1" applyAlignment="1">
      <alignment horizontal="center"/>
    </xf>
    <xf numFmtId="4" fontId="3" fillId="0" borderId="17" xfId="2" applyNumberFormat="1" applyFont="1" applyBorder="1" applyAlignment="1">
      <alignment horizontal="center"/>
    </xf>
    <xf numFmtId="4" fontId="3" fillId="0" borderId="36" xfId="2" applyNumberFormat="1" applyFont="1" applyBorder="1" applyAlignment="1">
      <alignment horizontal="center"/>
    </xf>
    <xf numFmtId="4" fontId="5" fillId="0" borderId="34" xfId="2" applyNumberFormat="1" applyFont="1" applyBorder="1" applyAlignment="1">
      <alignment horizontal="center"/>
    </xf>
    <xf numFmtId="0" fontId="5" fillId="0" borderId="1" xfId="2" applyFont="1" applyBorder="1" applyAlignment="1">
      <alignment horizontal="center"/>
    </xf>
    <xf numFmtId="0" fontId="3" fillId="0" borderId="36" xfId="2" applyFont="1" applyBorder="1" applyAlignment="1">
      <alignment horizontal="center"/>
    </xf>
    <xf numFmtId="0" fontId="3" fillId="0" borderId="13" xfId="2" applyFont="1" applyBorder="1" applyAlignment="1">
      <alignment horizontal="center" vertical="center" wrapText="1"/>
    </xf>
    <xf numFmtId="0" fontId="3" fillId="0" borderId="13" xfId="2" applyFont="1" applyBorder="1" applyAlignment="1">
      <alignment horizontal="left" vertical="center" wrapText="1"/>
    </xf>
    <xf numFmtId="0" fontId="3" fillId="0" borderId="1" xfId="2" applyFont="1" applyBorder="1" applyAlignment="1">
      <alignment horizontal="center" vertical="center" wrapText="1"/>
    </xf>
    <xf numFmtId="0" fontId="3" fillId="0" borderId="34" xfId="2" applyFont="1" applyBorder="1" applyAlignment="1">
      <alignment horizontal="center" vertical="center" wrapText="1"/>
    </xf>
    <xf numFmtId="0" fontId="3" fillId="0" borderId="1" xfId="2" applyFont="1" applyBorder="1" applyAlignment="1">
      <alignment horizontal="left" vertical="center" wrapText="1"/>
    </xf>
    <xf numFmtId="0" fontId="5" fillId="0" borderId="1" xfId="2" applyFont="1" applyBorder="1" applyAlignment="1">
      <alignment horizontal="center" vertical="center" wrapText="1"/>
    </xf>
    <xf numFmtId="4" fontId="5" fillId="0" borderId="34" xfId="2" applyNumberFormat="1" applyFont="1" applyBorder="1" applyAlignment="1">
      <alignment horizontal="center" vertical="center" wrapText="1"/>
    </xf>
    <xf numFmtId="4" fontId="3" fillId="0" borderId="21" xfId="2" applyNumberFormat="1" applyFont="1" applyBorder="1" applyAlignment="1">
      <alignment horizontal="center"/>
    </xf>
    <xf numFmtId="0" fontId="3" fillId="0" borderId="22" xfId="2" applyFont="1" applyBorder="1" applyAlignment="1">
      <alignment horizontal="center" vertical="center" wrapText="1"/>
    </xf>
    <xf numFmtId="0" fontId="3" fillId="0" borderId="23" xfId="2" applyFont="1" applyBorder="1" applyAlignment="1">
      <alignment horizontal="center" vertical="center" wrapText="1"/>
    </xf>
    <xf numFmtId="0" fontId="3" fillId="0" borderId="36" xfId="2" applyFont="1" applyBorder="1" applyAlignment="1">
      <alignment horizontal="center" vertical="center" wrapText="1"/>
    </xf>
    <xf numFmtId="0" fontId="5" fillId="0" borderId="23" xfId="2" applyFont="1" applyBorder="1" applyAlignment="1">
      <alignment horizontal="center"/>
    </xf>
    <xf numFmtId="4" fontId="5" fillId="0" borderId="36" xfId="2" applyNumberFormat="1" applyFont="1" applyBorder="1" applyAlignment="1">
      <alignment horizontal="center"/>
    </xf>
    <xf numFmtId="0" fontId="5" fillId="0" borderId="19" xfId="2" applyFont="1" applyBorder="1" applyAlignment="1">
      <alignment horizontal="center"/>
    </xf>
    <xf numFmtId="4" fontId="5" fillId="0" borderId="21" xfId="2" applyNumberFormat="1" applyFont="1" applyBorder="1" applyAlignment="1">
      <alignment horizontal="center"/>
    </xf>
    <xf numFmtId="0" fontId="32" fillId="0" borderId="8" xfId="0" applyFont="1" applyBorder="1"/>
    <xf numFmtId="0" fontId="32" fillId="0" borderId="43" xfId="0" applyFont="1" applyBorder="1"/>
    <xf numFmtId="0" fontId="32" fillId="0" borderId="64" xfId="0" applyFont="1" applyBorder="1"/>
    <xf numFmtId="0" fontId="32" fillId="0" borderId="64" xfId="0" applyFont="1" applyBorder="1" applyAlignment="1">
      <alignment horizontal="left" vertical="justify"/>
    </xf>
    <xf numFmtId="0" fontId="33" fillId="0" borderId="64" xfId="0" applyFont="1" applyBorder="1" applyAlignment="1">
      <alignment vertical="justify"/>
    </xf>
    <xf numFmtId="0" fontId="33" fillId="0" borderId="65" xfId="0" applyFont="1" applyBorder="1" applyAlignment="1">
      <alignment vertical="justify"/>
    </xf>
    <xf numFmtId="0" fontId="32" fillId="0" borderId="66" xfId="0" applyFont="1" applyBorder="1"/>
    <xf numFmtId="0" fontId="32" fillId="0" borderId="68" xfId="0" applyFont="1" applyBorder="1"/>
    <xf numFmtId="3" fontId="3" fillId="0" borderId="44" xfId="2" applyNumberFormat="1" applyFont="1" applyBorder="1" applyAlignment="1">
      <alignment horizontal="center"/>
    </xf>
    <xf numFmtId="4" fontId="32" fillId="0" borderId="47" xfId="0" applyNumberFormat="1" applyFont="1" applyBorder="1"/>
    <xf numFmtId="4" fontId="32" fillId="0" borderId="47" xfId="0" applyNumberFormat="1" applyFont="1" applyBorder="1" applyAlignment="1">
      <alignment horizontal="right"/>
    </xf>
    <xf numFmtId="0" fontId="3" fillId="0" borderId="47" xfId="2" applyFont="1" applyBorder="1" applyAlignment="1">
      <alignment horizontal="left"/>
    </xf>
    <xf numFmtId="0" fontId="3" fillId="0" borderId="42" xfId="2" applyFont="1" applyBorder="1" applyAlignment="1">
      <alignment horizontal="left"/>
    </xf>
    <xf numFmtId="3" fontId="3" fillId="0" borderId="30" xfId="2" applyNumberFormat="1" applyFont="1" applyBorder="1" applyAlignment="1">
      <alignment horizontal="center"/>
    </xf>
    <xf numFmtId="3" fontId="3" fillId="0" borderId="72" xfId="2" applyNumberFormat="1" applyFont="1" applyBorder="1" applyAlignment="1">
      <alignment horizontal="center"/>
    </xf>
    <xf numFmtId="0" fontId="0" fillId="0" borderId="30" xfId="0" applyBorder="1" applyAlignment="1">
      <alignment horizontal="left" vertical="center" wrapText="1"/>
    </xf>
    <xf numFmtId="0" fontId="0" fillId="0" borderId="8" xfId="0" applyBorder="1" applyAlignment="1">
      <alignment horizontal="left" vertical="center" wrapText="1"/>
    </xf>
    <xf numFmtId="0" fontId="0" fillId="0" borderId="75" xfId="0" applyBorder="1" applyAlignment="1">
      <alignment horizontal="left" vertical="center" wrapText="1"/>
    </xf>
    <xf numFmtId="4" fontId="32" fillId="0" borderId="2" xfId="0" applyNumberFormat="1" applyFont="1" applyBorder="1"/>
    <xf numFmtId="4" fontId="32" fillId="0" borderId="5" xfId="0" applyNumberFormat="1" applyFont="1" applyBorder="1"/>
    <xf numFmtId="4" fontId="0" fillId="0" borderId="76" xfId="0" applyNumberFormat="1" applyFont="1" applyBorder="1" applyAlignment="1">
      <alignment vertical="center"/>
    </xf>
    <xf numFmtId="4" fontId="0" fillId="0" borderId="78" xfId="0" applyNumberFormat="1" applyFont="1" applyBorder="1" applyAlignment="1">
      <alignment vertical="center"/>
    </xf>
    <xf numFmtId="4" fontId="5" fillId="0" borderId="25" xfId="2" applyNumberFormat="1" applyFont="1" applyBorder="1" applyAlignment="1">
      <alignment horizontal="center"/>
    </xf>
    <xf numFmtId="4" fontId="0" fillId="0" borderId="77" xfId="0" applyNumberFormat="1" applyFont="1" applyBorder="1" applyAlignment="1">
      <alignment horizontal="center" vertical="center"/>
    </xf>
    <xf numFmtId="4" fontId="0" fillId="0" borderId="79" xfId="0" applyNumberFormat="1" applyFont="1" applyBorder="1" applyAlignment="1">
      <alignment horizontal="center" vertical="center"/>
    </xf>
    <xf numFmtId="0" fontId="0" fillId="0" borderId="7" xfId="0" applyBorder="1"/>
    <xf numFmtId="0" fontId="0" fillId="0" borderId="8" xfId="0" applyBorder="1"/>
    <xf numFmtId="0" fontId="0" fillId="0" borderId="0" xfId="0" applyBorder="1"/>
    <xf numFmtId="0" fontId="5" fillId="5" borderId="18" xfId="2" applyFont="1" applyFill="1" applyBorder="1" applyAlignment="1">
      <alignment horizontal="center"/>
    </xf>
    <xf numFmtId="0" fontId="3" fillId="0" borderId="32" xfId="2" applyFont="1" applyBorder="1" applyAlignment="1">
      <alignment horizontal="left"/>
    </xf>
    <xf numFmtId="0" fontId="0" fillId="0" borderId="10" xfId="0" applyBorder="1" applyAlignment="1">
      <alignment horizontal="left" vertical="center" wrapText="1"/>
    </xf>
    <xf numFmtId="0" fontId="0" fillId="0" borderId="80" xfId="0" applyBorder="1" applyAlignment="1">
      <alignment horizontal="left" vertical="center" wrapText="1"/>
    </xf>
    <xf numFmtId="3" fontId="3" fillId="0" borderId="4" xfId="2" applyNumberFormat="1" applyFont="1" applyBorder="1" applyAlignment="1">
      <alignment horizontal="right"/>
    </xf>
    <xf numFmtId="3" fontId="3" fillId="0" borderId="21" xfId="2" applyNumberFormat="1" applyFont="1" applyBorder="1" applyAlignment="1">
      <alignment horizontal="right"/>
    </xf>
    <xf numFmtId="0" fontId="3" fillId="0" borderId="73" xfId="2" applyFont="1" applyBorder="1" applyAlignment="1">
      <alignment horizontal="center"/>
    </xf>
    <xf numFmtId="0" fontId="3" fillId="0" borderId="53" xfId="2" applyFont="1" applyBorder="1" applyAlignment="1">
      <alignment horizontal="left"/>
    </xf>
    <xf numFmtId="3" fontId="3" fillId="0" borderId="81" xfId="2" applyNumberFormat="1" applyFont="1" applyBorder="1" applyAlignment="1">
      <alignment horizontal="center"/>
    </xf>
    <xf numFmtId="3" fontId="5" fillId="0" borderId="55" xfId="2" applyNumberFormat="1" applyFont="1" applyBorder="1" applyAlignment="1">
      <alignment horizontal="right"/>
    </xf>
    <xf numFmtId="3" fontId="5" fillId="0" borderId="58" xfId="2" applyNumberFormat="1" applyFont="1" applyBorder="1" applyAlignment="1">
      <alignment horizontal="center"/>
    </xf>
    <xf numFmtId="4" fontId="5" fillId="0" borderId="59" xfId="2" applyNumberFormat="1" applyFont="1" applyBorder="1" applyAlignment="1">
      <alignment horizontal="center"/>
    </xf>
    <xf numFmtId="0" fontId="32" fillId="0" borderId="1" xfId="0" applyFont="1" applyBorder="1" applyAlignment="1">
      <alignment vertical="justify"/>
    </xf>
    <xf numFmtId="0" fontId="32" fillId="0" borderId="19" xfId="0" applyFont="1" applyBorder="1" applyAlignment="1">
      <alignment vertical="justify"/>
    </xf>
    <xf numFmtId="3" fontId="3" fillId="0" borderId="1" xfId="2" applyNumberFormat="1" applyFont="1" applyBorder="1" applyAlignment="1">
      <alignment horizontal="left"/>
    </xf>
    <xf numFmtId="4" fontId="0" fillId="0" borderId="1" xfId="0" applyNumberFormat="1" applyBorder="1"/>
    <xf numFmtId="4" fontId="0" fillId="0" borderId="39" xfId="0" applyNumberFormat="1" applyBorder="1" applyAlignment="1">
      <alignment horizontal="center"/>
    </xf>
    <xf numFmtId="4" fontId="0" fillId="0" borderId="17" xfId="0" applyNumberFormat="1" applyBorder="1" applyAlignment="1">
      <alignment horizontal="center"/>
    </xf>
    <xf numFmtId="4" fontId="0" fillId="0" borderId="6" xfId="0" applyNumberFormat="1" applyBorder="1" applyAlignment="1">
      <alignment horizontal="center"/>
    </xf>
    <xf numFmtId="4" fontId="0" fillId="0" borderId="50" xfId="0" applyNumberFormat="1" applyBorder="1"/>
    <xf numFmtId="3" fontId="5" fillId="0" borderId="59" xfId="2" applyNumberFormat="1" applyFont="1" applyBorder="1" applyAlignment="1">
      <alignment horizontal="center"/>
    </xf>
    <xf numFmtId="0" fontId="3" fillId="0" borderId="51" xfId="2" applyFont="1" applyBorder="1" applyAlignment="1">
      <alignment horizontal="left"/>
    </xf>
    <xf numFmtId="3" fontId="3" fillId="0" borderId="52" xfId="2" applyNumberFormat="1" applyFont="1" applyBorder="1" applyAlignment="1">
      <alignment horizontal="center"/>
    </xf>
    <xf numFmtId="0" fontId="3" fillId="0" borderId="52" xfId="2" applyFont="1" applyBorder="1" applyAlignment="1">
      <alignment horizontal="center"/>
    </xf>
    <xf numFmtId="3" fontId="3" fillId="0" borderId="54" xfId="2" applyNumberFormat="1" applyFont="1" applyBorder="1" applyAlignment="1">
      <alignment horizontal="center"/>
    </xf>
    <xf numFmtId="0" fontId="3" fillId="0" borderId="15" xfId="2" applyFont="1" applyBorder="1" applyAlignment="1">
      <alignment horizontal="center"/>
    </xf>
    <xf numFmtId="0" fontId="3" fillId="0" borderId="9" xfId="2" applyFont="1" applyBorder="1" applyAlignment="1">
      <alignment horizontal="left"/>
    </xf>
    <xf numFmtId="0" fontId="5" fillId="5" borderId="22" xfId="2" applyFont="1" applyFill="1" applyBorder="1" applyAlignment="1">
      <alignment horizontal="center"/>
    </xf>
    <xf numFmtId="0" fontId="0" fillId="0" borderId="64" xfId="0" applyBorder="1" applyAlignment="1">
      <alignment horizontal="left" vertical="justify"/>
    </xf>
    <xf numFmtId="0" fontId="0" fillId="0" borderId="65" xfId="0" applyBorder="1" applyAlignment="1">
      <alignment horizontal="left" vertical="justify"/>
    </xf>
    <xf numFmtId="3" fontId="5" fillId="0" borderId="54" xfId="2" applyNumberFormat="1" applyFont="1" applyBorder="1" applyAlignment="1">
      <alignment horizontal="center"/>
    </xf>
    <xf numFmtId="3" fontId="5" fillId="0" borderId="56" xfId="2" applyNumberFormat="1" applyFont="1" applyBorder="1" applyAlignment="1">
      <alignment horizontal="center"/>
    </xf>
    <xf numFmtId="0" fontId="35" fillId="0" borderId="63" xfId="0" applyFont="1" applyBorder="1"/>
    <xf numFmtId="0" fontId="36" fillId="0" borderId="7" xfId="0" applyFont="1" applyBorder="1"/>
    <xf numFmtId="0" fontId="35" fillId="0" borderId="64" xfId="0" applyFont="1" applyBorder="1"/>
    <xf numFmtId="0" fontId="35" fillId="0" borderId="8" xfId="0" applyFont="1" applyBorder="1"/>
    <xf numFmtId="0" fontId="35" fillId="0" borderId="64" xfId="0" applyFont="1" applyBorder="1" applyAlignment="1">
      <alignment vertical="justify"/>
    </xf>
    <xf numFmtId="0" fontId="36" fillId="0" borderId="64" xfId="0" applyFont="1" applyBorder="1"/>
    <xf numFmtId="0" fontId="35" fillId="0" borderId="66" xfId="0" applyFont="1" applyBorder="1" applyAlignment="1">
      <alignment vertical="justify"/>
    </xf>
    <xf numFmtId="0" fontId="35" fillId="0" borderId="68" xfId="0" applyFont="1" applyBorder="1" applyAlignment="1">
      <alignment vertical="justify"/>
    </xf>
    <xf numFmtId="0" fontId="32" fillId="0" borderId="17" xfId="0" applyFont="1" applyBorder="1"/>
    <xf numFmtId="0" fontId="32" fillId="0" borderId="38" xfId="0" applyFont="1" applyBorder="1"/>
    <xf numFmtId="0" fontId="32" fillId="0" borderId="29" xfId="0" applyFont="1" applyBorder="1"/>
    <xf numFmtId="0" fontId="32" fillId="0" borderId="14" xfId="0" applyFont="1" applyBorder="1"/>
    <xf numFmtId="0" fontId="32" fillId="0" borderId="30" xfId="0" applyFont="1" applyBorder="1"/>
    <xf numFmtId="0" fontId="3" fillId="0" borderId="56" xfId="2" applyFont="1" applyBorder="1" applyAlignment="1">
      <alignment horizontal="center"/>
    </xf>
    <xf numFmtId="0" fontId="32" fillId="0" borderId="39" xfId="0" applyFont="1" applyBorder="1"/>
    <xf numFmtId="0" fontId="32" fillId="0" borderId="20" xfId="0" applyFont="1" applyBorder="1"/>
    <xf numFmtId="0" fontId="32" fillId="0" borderId="72" xfId="0" applyFont="1" applyBorder="1"/>
    <xf numFmtId="0" fontId="32" fillId="0" borderId="21" xfId="0" applyFont="1" applyBorder="1"/>
    <xf numFmtId="0" fontId="5" fillId="0" borderId="54" xfId="2" applyFont="1" applyBorder="1" applyAlignment="1">
      <alignment horizontal="center"/>
    </xf>
    <xf numFmtId="0" fontId="5" fillId="0" borderId="56" xfId="2" applyFont="1" applyBorder="1" applyAlignment="1">
      <alignment horizontal="center"/>
    </xf>
    <xf numFmtId="0" fontId="35" fillId="0" borderId="71" xfId="0" applyFont="1" applyBorder="1" applyAlignment="1">
      <alignment horizontal="left" vertical="center" wrapText="1"/>
    </xf>
    <xf numFmtId="0" fontId="3" fillId="0" borderId="47" xfId="2" applyFont="1" applyBorder="1" applyAlignment="1">
      <alignment horizontal="center"/>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35" fillId="0" borderId="47" xfId="0" applyFont="1" applyBorder="1" applyAlignment="1">
      <alignment horizontal="left" vertical="center" wrapText="1"/>
    </xf>
    <xf numFmtId="0" fontId="35" fillId="0" borderId="17" xfId="0" applyFont="1" applyBorder="1" applyAlignment="1">
      <alignment horizontal="left" vertical="center" wrapText="1"/>
    </xf>
    <xf numFmtId="0" fontId="3" fillId="0" borderId="42" xfId="2" applyFont="1" applyBorder="1" applyAlignment="1">
      <alignment horizontal="center"/>
    </xf>
    <xf numFmtId="0" fontId="35" fillId="0" borderId="42" xfId="0" applyFont="1" applyBorder="1" applyAlignment="1">
      <alignment horizontal="left" vertical="center" wrapText="1"/>
    </xf>
    <xf numFmtId="0" fontId="35" fillId="0" borderId="21" xfId="0" applyFont="1" applyBorder="1" applyAlignment="1">
      <alignment horizontal="left" vertical="center" wrapText="1"/>
    </xf>
    <xf numFmtId="0" fontId="3" fillId="0" borderId="58" xfId="2" applyFont="1" applyBorder="1" applyAlignment="1">
      <alignment horizontal="left"/>
    </xf>
    <xf numFmtId="0" fontId="35" fillId="0" borderId="58" xfId="0" applyFont="1" applyBorder="1" applyAlignment="1">
      <alignment horizontal="left" vertical="center" wrapText="1"/>
    </xf>
    <xf numFmtId="0" fontId="35" fillId="0" borderId="59" xfId="0" applyFont="1" applyBorder="1" applyAlignment="1">
      <alignment horizontal="left" vertical="center" wrapText="1"/>
    </xf>
    <xf numFmtId="3" fontId="5" fillId="0" borderId="54" xfId="2" applyNumberFormat="1" applyFont="1" applyBorder="1" applyAlignment="1">
      <alignment horizontal="right"/>
    </xf>
    <xf numFmtId="4" fontId="3" fillId="0" borderId="1" xfId="2" applyNumberFormat="1" applyFont="1" applyFill="1" applyBorder="1" applyAlignment="1"/>
    <xf numFmtId="0" fontId="3" fillId="0" borderId="53" xfId="2" applyFont="1" applyFill="1" applyBorder="1" applyAlignment="1">
      <alignment horizontal="left"/>
    </xf>
    <xf numFmtId="0" fontId="3" fillId="0" borderId="54" xfId="2" applyFont="1" applyFill="1" applyBorder="1" applyAlignment="1">
      <alignment horizontal="left"/>
    </xf>
    <xf numFmtId="3" fontId="3" fillId="0" borderId="54" xfId="2" applyNumberFormat="1" applyFont="1" applyFill="1" applyBorder="1" applyAlignment="1">
      <alignment horizontal="center"/>
    </xf>
    <xf numFmtId="4" fontId="3" fillId="0" borderId="54" xfId="2" applyNumberFormat="1" applyFont="1" applyBorder="1" applyAlignment="1">
      <alignment horizontal="right"/>
    </xf>
    <xf numFmtId="0" fontId="3" fillId="0" borderId="55" xfId="2" applyFont="1" applyFill="1" applyBorder="1"/>
    <xf numFmtId="3" fontId="5" fillId="0" borderId="54" xfId="2" applyNumberFormat="1" applyFont="1" applyFill="1" applyBorder="1" applyAlignment="1">
      <alignment horizontal="right"/>
    </xf>
    <xf numFmtId="4" fontId="5" fillId="0" borderId="54" xfId="2" applyNumberFormat="1" applyFont="1" applyBorder="1" applyAlignment="1">
      <alignment horizontal="right"/>
    </xf>
    <xf numFmtId="0" fontId="0" fillId="0" borderId="20" xfId="0" applyBorder="1"/>
    <xf numFmtId="0" fontId="3" fillId="0" borderId="72" xfId="2" applyFont="1" applyBorder="1" applyAlignment="1">
      <alignment horizontal="center"/>
    </xf>
    <xf numFmtId="0" fontId="0" fillId="0" borderId="44" xfId="0" applyBorder="1"/>
    <xf numFmtId="0" fontId="3" fillId="0" borderId="74" xfId="2" applyFont="1" applyBorder="1" applyAlignment="1">
      <alignment horizontal="center"/>
    </xf>
    <xf numFmtId="0" fontId="0" fillId="0" borderId="14" xfId="0" applyBorder="1"/>
    <xf numFmtId="4" fontId="0" fillId="0" borderId="16" xfId="0" applyNumberFormat="1" applyBorder="1" applyAlignment="1">
      <alignment horizontal="center"/>
    </xf>
    <xf numFmtId="0" fontId="3" fillId="0" borderId="31" xfId="2" applyFont="1" applyBorder="1" applyAlignment="1">
      <alignment horizontal="center"/>
    </xf>
    <xf numFmtId="3" fontId="5" fillId="0" borderId="23" xfId="2" applyNumberFormat="1" applyFont="1" applyBorder="1" applyAlignment="1">
      <alignment horizontal="right"/>
    </xf>
    <xf numFmtId="3" fontId="5" fillId="0" borderId="24" xfId="2" applyNumberFormat="1" applyFont="1" applyBorder="1" applyAlignment="1">
      <alignment horizontal="center"/>
    </xf>
    <xf numFmtId="0" fontId="0" fillId="0" borderId="20" xfId="0" applyBorder="1" applyAlignment="1">
      <alignment horizontal="left" vertical="center" wrapText="1"/>
    </xf>
    <xf numFmtId="0" fontId="0" fillId="0" borderId="72" xfId="0" applyBorder="1" applyAlignment="1">
      <alignment horizontal="left" vertical="center" wrapText="1"/>
    </xf>
    <xf numFmtId="0" fontId="0" fillId="0" borderId="44" xfId="0" applyBorder="1" applyAlignment="1">
      <alignment horizontal="left" vertical="center" wrapText="1"/>
    </xf>
    <xf numFmtId="0" fontId="0" fillId="0" borderId="74" xfId="0" applyBorder="1" applyAlignment="1">
      <alignment horizontal="left" vertical="center" wrapText="1"/>
    </xf>
    <xf numFmtId="0" fontId="0" fillId="0" borderId="15" xfId="0" applyBorder="1" applyAlignment="1">
      <alignment horizontal="left" vertical="center" wrapText="1"/>
    </xf>
    <xf numFmtId="0" fontId="0" fillId="0" borderId="73" xfId="0" applyBorder="1" applyAlignment="1">
      <alignment horizontal="left" vertical="center" wrapText="1"/>
    </xf>
    <xf numFmtId="0" fontId="0" fillId="0" borderId="14" xfId="0" applyBorder="1" applyAlignment="1">
      <alignment horizontal="left" vertical="center" wrapText="1"/>
    </xf>
    <xf numFmtId="0" fontId="0" fillId="0" borderId="69" xfId="0" applyBorder="1" applyAlignment="1">
      <alignment horizontal="left" vertical="center" wrapText="1"/>
    </xf>
    <xf numFmtId="4" fontId="0" fillId="0" borderId="39" xfId="0" applyNumberFormat="1" applyBorder="1" applyAlignment="1">
      <alignment horizontal="center" vertical="center"/>
    </xf>
    <xf numFmtId="4" fontId="0" fillId="0" borderId="16" xfId="0" applyNumberFormat="1" applyBorder="1" applyAlignment="1">
      <alignment horizontal="center" vertical="center"/>
    </xf>
    <xf numFmtId="4" fontId="0" fillId="0" borderId="17" xfId="0" applyNumberFormat="1" applyBorder="1" applyAlignment="1">
      <alignment horizontal="center" vertical="center"/>
    </xf>
    <xf numFmtId="4" fontId="0" fillId="0" borderId="21" xfId="0" applyNumberFormat="1" applyBorder="1" applyAlignment="1">
      <alignment horizontal="center" vertical="center"/>
    </xf>
    <xf numFmtId="0" fontId="0" fillId="0" borderId="63" xfId="0" applyBorder="1" applyAlignment="1">
      <alignment vertical="justify"/>
    </xf>
    <xf numFmtId="0" fontId="0" fillId="0" borderId="64" xfId="0" applyBorder="1" applyAlignment="1">
      <alignment vertical="justify"/>
    </xf>
    <xf numFmtId="0" fontId="0" fillId="0" borderId="14" xfId="0" applyBorder="1" applyAlignment="1">
      <alignment vertical="justify"/>
    </xf>
    <xf numFmtId="0" fontId="0" fillId="0" borderId="44" xfId="0" applyBorder="1" applyAlignment="1">
      <alignment horizontal="justify" vertical="justify"/>
    </xf>
    <xf numFmtId="0" fontId="0" fillId="0" borderId="14" xfId="0" applyBorder="1" applyAlignment="1">
      <alignment horizontal="justify" vertical="justify"/>
    </xf>
    <xf numFmtId="0" fontId="0" fillId="0" borderId="44" xfId="0" applyBorder="1" applyAlignment="1">
      <alignment vertical="justify"/>
    </xf>
    <xf numFmtId="0" fontId="32" fillId="0" borderId="63" xfId="0" applyFont="1" applyBorder="1" applyAlignment="1">
      <alignment vertical="justify"/>
    </xf>
    <xf numFmtId="0" fontId="32" fillId="0" borderId="67" xfId="0" applyFont="1" applyBorder="1" applyAlignment="1">
      <alignment vertical="justify"/>
    </xf>
    <xf numFmtId="0" fontId="32" fillId="0" borderId="64" xfId="0" applyFont="1" applyBorder="1" applyAlignment="1">
      <alignment vertical="justify"/>
    </xf>
    <xf numFmtId="0" fontId="0" fillId="0" borderId="12" xfId="0" applyBorder="1" applyAlignment="1">
      <alignment vertical="justify"/>
    </xf>
    <xf numFmtId="0" fontId="3" fillId="0" borderId="83" xfId="2" applyFont="1" applyBorder="1" applyAlignment="1">
      <alignment horizontal="center"/>
    </xf>
    <xf numFmtId="3" fontId="3" fillId="0" borderId="12" xfId="2" applyNumberFormat="1" applyFont="1" applyBorder="1" applyAlignment="1">
      <alignment horizontal="center"/>
    </xf>
    <xf numFmtId="4" fontId="5" fillId="0" borderId="20" xfId="2" applyNumberFormat="1" applyFont="1" applyBorder="1" applyAlignment="1">
      <alignment horizontal="right"/>
    </xf>
    <xf numFmtId="4" fontId="5" fillId="0" borderId="15" xfId="2" applyNumberFormat="1" applyFont="1" applyBorder="1" applyAlignment="1">
      <alignment horizontal="center"/>
    </xf>
    <xf numFmtId="4" fontId="5" fillId="7" borderId="14" xfId="2" applyNumberFormat="1" applyFont="1" applyFill="1" applyBorder="1" applyAlignment="1">
      <alignment horizontal="center" vertical="center"/>
    </xf>
    <xf numFmtId="0" fontId="5" fillId="7" borderId="34" xfId="2" applyFont="1" applyFill="1" applyBorder="1" applyAlignment="1">
      <alignment horizontal="center" vertical="center"/>
    </xf>
    <xf numFmtId="0" fontId="5" fillId="0" borderId="20" xfId="2" applyFont="1" applyFill="1" applyBorder="1" applyAlignment="1">
      <alignment horizontal="center"/>
    </xf>
    <xf numFmtId="4" fontId="5" fillId="0" borderId="1" xfId="2" applyNumberFormat="1" applyFont="1" applyFill="1" applyBorder="1" applyAlignment="1">
      <alignment horizontal="center"/>
    </xf>
    <xf numFmtId="0" fontId="5" fillId="0" borderId="35" xfId="2" applyFont="1" applyFill="1" applyBorder="1"/>
    <xf numFmtId="0" fontId="35" fillId="0" borderId="65" xfId="0" applyFont="1" applyBorder="1"/>
    <xf numFmtId="0" fontId="35" fillId="0" borderId="43" xfId="0" applyFont="1" applyBorder="1"/>
    <xf numFmtId="0" fontId="36" fillId="0" borderId="65" xfId="0" applyFont="1" applyBorder="1"/>
    <xf numFmtId="0" fontId="3" fillId="0" borderId="81" xfId="2" applyFont="1" applyBorder="1" applyAlignment="1">
      <alignment horizontal="center"/>
    </xf>
    <xf numFmtId="0" fontId="3" fillId="0" borderId="30" xfId="2" applyFont="1" applyBorder="1" applyAlignment="1">
      <alignment horizontal="center"/>
    </xf>
    <xf numFmtId="3" fontId="3" fillId="0" borderId="14" xfId="2" applyNumberFormat="1" applyFont="1" applyBorder="1" applyAlignment="1">
      <alignment horizontal="center"/>
    </xf>
    <xf numFmtId="0" fontId="3" fillId="0" borderId="15" xfId="2" applyFont="1" applyBorder="1" applyAlignment="1">
      <alignment horizontal="center"/>
    </xf>
    <xf numFmtId="0" fontId="3" fillId="0" borderId="73" xfId="2" applyFont="1" applyBorder="1" applyAlignment="1">
      <alignment horizontal="center"/>
    </xf>
    <xf numFmtId="3" fontId="3" fillId="0" borderId="72" xfId="2" applyNumberFormat="1" applyFont="1" applyBorder="1" applyAlignment="1">
      <alignment horizontal="left"/>
    </xf>
    <xf numFmtId="3" fontId="3" fillId="0" borderId="19" xfId="2" applyNumberFormat="1" applyFont="1" applyBorder="1" applyAlignment="1">
      <alignment horizontal="left"/>
    </xf>
    <xf numFmtId="3" fontId="3" fillId="0" borderId="14" xfId="2" applyNumberFormat="1" applyFont="1" applyBorder="1" applyAlignment="1">
      <alignment horizontal="left"/>
    </xf>
    <xf numFmtId="3" fontId="3" fillId="0" borderId="20" xfId="2" applyNumberFormat="1" applyFont="1" applyBorder="1" applyAlignment="1">
      <alignment horizontal="left"/>
    </xf>
    <xf numFmtId="4" fontId="32" fillId="0" borderId="39" xfId="0" applyNumberFormat="1" applyFont="1" applyBorder="1" applyAlignment="1">
      <alignment horizontal="center"/>
    </xf>
    <xf numFmtId="4" fontId="32" fillId="0" borderId="17" xfId="0" applyNumberFormat="1" applyFont="1" applyBorder="1" applyAlignment="1">
      <alignment horizontal="center"/>
    </xf>
    <xf numFmtId="4" fontId="32" fillId="0" borderId="21" xfId="0" applyNumberFormat="1" applyFont="1" applyBorder="1" applyAlignment="1">
      <alignment horizontal="center"/>
    </xf>
    <xf numFmtId="3" fontId="3" fillId="0" borderId="8" xfId="2" applyNumberFormat="1" applyFont="1" applyBorder="1" applyAlignment="1">
      <alignment horizontal="left"/>
    </xf>
    <xf numFmtId="3" fontId="3" fillId="0" borderId="43" xfId="2" applyNumberFormat="1" applyFont="1" applyBorder="1" applyAlignment="1">
      <alignment horizontal="left"/>
    </xf>
    <xf numFmtId="3" fontId="3" fillId="0" borderId="15" xfId="2" applyNumberFormat="1" applyFont="1" applyBorder="1" applyAlignment="1">
      <alignment horizontal="left"/>
    </xf>
    <xf numFmtId="3" fontId="5" fillId="0" borderId="38" xfId="2" applyNumberFormat="1" applyFont="1" applyBorder="1" applyAlignment="1">
      <alignment horizontal="center"/>
    </xf>
    <xf numFmtId="4" fontId="5" fillId="0" borderId="29" xfId="2" applyNumberFormat="1" applyFont="1" applyBorder="1" applyAlignment="1">
      <alignment horizontal="center"/>
    </xf>
    <xf numFmtId="3" fontId="3" fillId="0" borderId="42" xfId="2" applyNumberFormat="1" applyFont="1" applyBorder="1" applyAlignment="1">
      <alignment horizontal="center"/>
    </xf>
    <xf numFmtId="4" fontId="36" fillId="0" borderId="17" xfId="3" applyNumberFormat="1" applyFont="1" applyBorder="1" applyAlignment="1">
      <alignment horizontal="center"/>
    </xf>
    <xf numFmtId="3" fontId="3" fillId="0" borderId="60" xfId="2" applyNumberFormat="1" applyFont="1" applyBorder="1" applyAlignment="1">
      <alignment horizontal="center"/>
    </xf>
    <xf numFmtId="4" fontId="36" fillId="0" borderId="25" xfId="3" applyNumberFormat="1" applyFont="1" applyBorder="1" applyAlignment="1">
      <alignment horizontal="center"/>
    </xf>
    <xf numFmtId="3" fontId="3" fillId="0" borderId="38" xfId="2" applyNumberFormat="1" applyFont="1" applyBorder="1" applyAlignment="1">
      <alignment horizontal="left"/>
    </xf>
    <xf numFmtId="0" fontId="37" fillId="0" borderId="0" xfId="2" applyFont="1" applyBorder="1"/>
    <xf numFmtId="0" fontId="37" fillId="0" borderId="0" xfId="2" applyFont="1" applyBorder="1" applyAlignment="1">
      <alignment horizontal="center"/>
    </xf>
    <xf numFmtId="0" fontId="37" fillId="0" borderId="6" xfId="2" applyFont="1" applyBorder="1" applyAlignment="1">
      <alignment horizontal="center"/>
    </xf>
    <xf numFmtId="0" fontId="37" fillId="0" borderId="6" xfId="2" applyFont="1" applyBorder="1"/>
    <xf numFmtId="0" fontId="33" fillId="0" borderId="0" xfId="0" applyFont="1"/>
    <xf numFmtId="0" fontId="37" fillId="0" borderId="0" xfId="2" applyFont="1" applyBorder="1" applyAlignment="1">
      <alignment horizontal="left"/>
    </xf>
    <xf numFmtId="3" fontId="37" fillId="0" borderId="0" xfId="2" applyNumberFormat="1" applyFont="1" applyBorder="1" applyAlignment="1">
      <alignment horizontal="center"/>
    </xf>
    <xf numFmtId="3" fontId="37" fillId="0" borderId="0" xfId="2" applyNumberFormat="1" applyFont="1" applyBorder="1" applyAlignment="1">
      <alignment horizontal="right"/>
    </xf>
    <xf numFmtId="3" fontId="37" fillId="0" borderId="6" xfId="2" applyNumberFormat="1" applyFont="1" applyBorder="1" applyAlignment="1">
      <alignment horizontal="right"/>
    </xf>
    <xf numFmtId="0" fontId="17" fillId="0" borderId="0" xfId="2" applyFont="1" applyBorder="1"/>
    <xf numFmtId="0" fontId="17" fillId="0" borderId="0" xfId="2" applyFont="1" applyBorder="1" applyAlignment="1">
      <alignment horizontal="center"/>
    </xf>
    <xf numFmtId="0" fontId="17" fillId="0" borderId="6" xfId="2" applyFont="1" applyBorder="1" applyAlignment="1">
      <alignment horizontal="center"/>
    </xf>
    <xf numFmtId="0" fontId="17" fillId="0" borderId="6" xfId="2" applyFont="1" applyBorder="1"/>
    <xf numFmtId="0" fontId="39" fillId="0" borderId="0" xfId="0" applyFont="1"/>
    <xf numFmtId="0" fontId="17" fillId="0" borderId="0" xfId="2" applyFont="1" applyBorder="1" applyAlignment="1">
      <alignment horizontal="left"/>
    </xf>
    <xf numFmtId="3" fontId="17" fillId="0" borderId="0" xfId="2" applyNumberFormat="1" applyFont="1" applyBorder="1" applyAlignment="1">
      <alignment horizontal="center"/>
    </xf>
    <xf numFmtId="3" fontId="17" fillId="0" borderId="0" xfId="2" applyNumberFormat="1" applyFont="1" applyBorder="1" applyAlignment="1">
      <alignment horizontal="right"/>
    </xf>
    <xf numFmtId="3" fontId="17" fillId="0" borderId="6" xfId="2" applyNumberFormat="1" applyFont="1" applyBorder="1" applyAlignment="1">
      <alignment horizontal="right"/>
    </xf>
    <xf numFmtId="0" fontId="17" fillId="0" borderId="0" xfId="2" applyFont="1"/>
    <xf numFmtId="0" fontId="17" fillId="0" borderId="0" xfId="2" applyFont="1" applyBorder="1" applyAlignment="1"/>
    <xf numFmtId="0" fontId="17" fillId="0" borderId="27" xfId="2" applyFont="1" applyBorder="1"/>
    <xf numFmtId="0" fontId="17" fillId="0" borderId="28" xfId="2" applyFont="1" applyBorder="1"/>
    <xf numFmtId="0" fontId="17" fillId="0" borderId="27" xfId="2" applyFont="1" applyBorder="1" applyAlignment="1">
      <alignment horizontal="center"/>
    </xf>
    <xf numFmtId="0" fontId="17" fillId="0" borderId="28" xfId="2" applyFont="1" applyBorder="1" applyAlignment="1">
      <alignment horizontal="center"/>
    </xf>
    <xf numFmtId="0" fontId="37" fillId="0" borderId="2" xfId="2" applyFont="1" applyFill="1" applyBorder="1" applyAlignment="1">
      <alignment horizontal="left"/>
    </xf>
    <xf numFmtId="0" fontId="37" fillId="0" borderId="3" xfId="2" applyFont="1" applyFill="1" applyBorder="1" applyAlignment="1">
      <alignment horizontal="left"/>
    </xf>
    <xf numFmtId="3" fontId="37" fillId="0" borderId="3" xfId="2" applyNumberFormat="1" applyFont="1" applyFill="1" applyBorder="1" applyAlignment="1">
      <alignment horizontal="center"/>
    </xf>
    <xf numFmtId="3" fontId="37" fillId="0" borderId="3" xfId="2" applyNumberFormat="1" applyFont="1" applyFill="1" applyBorder="1" applyAlignment="1"/>
    <xf numFmtId="4" fontId="37" fillId="0" borderId="3" xfId="2" applyNumberFormat="1" applyFont="1" applyBorder="1" applyAlignment="1">
      <alignment horizontal="right"/>
    </xf>
    <xf numFmtId="0" fontId="37" fillId="0" borderId="4" xfId="2" applyFont="1" applyFill="1" applyBorder="1"/>
    <xf numFmtId="0" fontId="37" fillId="0" borderId="5" xfId="2" applyFont="1" applyFill="1" applyBorder="1" applyAlignment="1">
      <alignment horizontal="left" vertical="center"/>
    </xf>
    <xf numFmtId="0" fontId="37" fillId="0" borderId="0" xfId="2" applyFont="1" applyFill="1" applyBorder="1" applyAlignment="1">
      <alignment horizontal="left" vertical="center"/>
    </xf>
    <xf numFmtId="0" fontId="37" fillId="0" borderId="6" xfId="2" applyFont="1" applyFill="1" applyBorder="1" applyAlignment="1">
      <alignment horizontal="left" vertical="center"/>
    </xf>
    <xf numFmtId="0" fontId="37" fillId="0" borderId="26" xfId="2" applyFont="1" applyFill="1" applyBorder="1" applyAlignment="1">
      <alignment horizontal="left"/>
    </xf>
    <xf numFmtId="0" fontId="37" fillId="0" borderId="27" xfId="2" applyFont="1" applyFill="1" applyBorder="1" applyAlignment="1">
      <alignment horizontal="left"/>
    </xf>
    <xf numFmtId="3" fontId="37" fillId="0" borderId="27" xfId="2" applyNumberFormat="1" applyFont="1" applyFill="1" applyBorder="1" applyAlignment="1">
      <alignment horizontal="center"/>
    </xf>
    <xf numFmtId="3" fontId="37" fillId="0" borderId="27" xfId="2" applyNumberFormat="1" applyFont="1" applyFill="1" applyBorder="1" applyAlignment="1">
      <alignment horizontal="right"/>
    </xf>
    <xf numFmtId="3" fontId="37" fillId="0" borderId="28" xfId="2" applyNumberFormat="1" applyFont="1" applyFill="1" applyBorder="1" applyAlignment="1">
      <alignment horizontal="right"/>
    </xf>
    <xf numFmtId="0" fontId="37" fillId="0" borderId="0" xfId="2" applyFont="1"/>
    <xf numFmtId="0" fontId="37" fillId="0" borderId="0" xfId="2" applyFont="1" applyBorder="1" applyAlignment="1"/>
    <xf numFmtId="0" fontId="37" fillId="0" borderId="27" xfId="2" applyFont="1" applyBorder="1"/>
    <xf numFmtId="0" fontId="37" fillId="0" borderId="27" xfId="2" applyFont="1" applyBorder="1" applyAlignment="1">
      <alignment horizontal="center"/>
    </xf>
    <xf numFmtId="0" fontId="37" fillId="0" borderId="28" xfId="2" applyFont="1" applyBorder="1" applyAlignment="1">
      <alignment horizontal="center"/>
    </xf>
    <xf numFmtId="0" fontId="43" fillId="0" borderId="3" xfId="2" applyFont="1" applyFill="1" applyBorder="1"/>
    <xf numFmtId="0" fontId="37" fillId="0" borderId="3" xfId="2" applyFont="1" applyFill="1" applyBorder="1"/>
    <xf numFmtId="0" fontId="37" fillId="0" borderId="6" xfId="2" applyFont="1" applyFill="1" applyBorder="1"/>
    <xf numFmtId="0" fontId="3" fillId="7" borderId="13" xfId="2" applyFont="1" applyFill="1" applyBorder="1" applyAlignment="1">
      <alignment horizontal="center" vertical="center" wrapText="1"/>
    </xf>
    <xf numFmtId="0" fontId="0" fillId="0" borderId="64" xfId="0" applyBorder="1" applyAlignment="1">
      <alignment horizontal="center" vertical="center" wrapText="1"/>
    </xf>
    <xf numFmtId="0" fontId="3" fillId="7" borderId="1" xfId="2" applyFont="1" applyFill="1" applyBorder="1" applyAlignment="1">
      <alignment horizontal="center" vertical="center" wrapText="1"/>
    </xf>
    <xf numFmtId="0" fontId="3" fillId="7" borderId="14" xfId="2" applyFont="1" applyFill="1" applyBorder="1" applyAlignment="1">
      <alignment horizontal="center" vertical="center" wrapText="1"/>
    </xf>
    <xf numFmtId="4" fontId="0" fillId="0" borderId="64" xfId="0" applyNumberFormat="1" applyBorder="1" applyAlignment="1">
      <alignment horizontal="center" vertical="center" wrapText="1"/>
    </xf>
    <xf numFmtId="3" fontId="3" fillId="0" borderId="13" xfId="2" applyNumberFormat="1" applyFont="1" applyBorder="1" applyAlignment="1">
      <alignment horizontal="left"/>
    </xf>
    <xf numFmtId="0" fontId="3" fillId="0" borderId="48" xfId="2" applyFont="1" applyBorder="1" applyAlignment="1">
      <alignment horizontal="center" vertical="center" wrapText="1"/>
    </xf>
    <xf numFmtId="0" fontId="0" fillId="0" borderId="12"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66" xfId="0" applyBorder="1" applyAlignment="1">
      <alignment horizontal="center" vertical="center" wrapText="1"/>
    </xf>
    <xf numFmtId="3" fontId="3" fillId="0" borderId="15" xfId="2" applyNumberFormat="1" applyFont="1" applyBorder="1" applyAlignment="1">
      <alignment horizontal="center" vertical="center" wrapText="1"/>
    </xf>
    <xf numFmtId="4" fontId="0" fillId="0" borderId="61" xfId="0" applyNumberFormat="1" applyFont="1" applyBorder="1" applyAlignment="1">
      <alignment horizontal="center" vertical="center" wrapText="1"/>
    </xf>
    <xf numFmtId="4" fontId="0" fillId="0" borderId="48" xfId="0" applyNumberFormat="1" applyFont="1" applyBorder="1" applyAlignment="1">
      <alignment horizontal="center" vertical="center" wrapText="1"/>
    </xf>
    <xf numFmtId="0" fontId="0" fillId="0" borderId="14" xfId="0" applyFont="1" applyBorder="1" applyAlignment="1">
      <alignment horizontal="center" vertical="center" wrapText="1"/>
    </xf>
    <xf numFmtId="0" fontId="0" fillId="0" borderId="30" xfId="0" applyFont="1" applyBorder="1" applyAlignment="1">
      <alignment horizontal="center" vertical="center" wrapText="1"/>
    </xf>
    <xf numFmtId="3" fontId="3" fillId="0" borderId="20" xfId="2" applyNumberFormat="1" applyFont="1" applyBorder="1" applyAlignment="1">
      <alignment horizontal="center" vertical="center" wrapText="1"/>
    </xf>
    <xf numFmtId="4" fontId="0" fillId="0" borderId="34" xfId="0" applyNumberFormat="1" applyFont="1" applyBorder="1" applyAlignment="1">
      <alignment horizontal="center" vertical="center" wrapText="1"/>
    </xf>
    <xf numFmtId="4" fontId="0" fillId="0" borderId="13" xfId="0" applyNumberFormat="1" applyFont="1" applyBorder="1" applyAlignment="1">
      <alignment horizontal="center" vertical="center" wrapText="1"/>
    </xf>
    <xf numFmtId="0" fontId="3" fillId="0" borderId="82" xfId="2" applyFont="1" applyBorder="1" applyAlignment="1">
      <alignment horizontal="center" vertical="center" wrapText="1"/>
    </xf>
    <xf numFmtId="0" fontId="0" fillId="0" borderId="44" xfId="0" applyFont="1" applyBorder="1" applyAlignment="1">
      <alignment horizontal="center" vertical="center" wrapText="1"/>
    </xf>
    <xf numFmtId="0" fontId="0" fillId="0" borderId="74" xfId="0" applyFont="1" applyBorder="1" applyAlignment="1">
      <alignment horizontal="center" vertical="center" wrapText="1"/>
    </xf>
    <xf numFmtId="0" fontId="0" fillId="0" borderId="68" xfId="0" applyBorder="1" applyAlignment="1">
      <alignment horizontal="center" vertical="center" wrapText="1"/>
    </xf>
    <xf numFmtId="4" fontId="0" fillId="0" borderId="84" xfId="0" applyNumberFormat="1" applyFont="1" applyBorder="1" applyAlignment="1">
      <alignment horizontal="center" vertical="center" wrapText="1"/>
    </xf>
    <xf numFmtId="4" fontId="0" fillId="0" borderId="49" xfId="0" applyNumberFormat="1" applyFont="1" applyBorder="1" applyAlignment="1">
      <alignment horizontal="center" vertical="center" wrapText="1"/>
    </xf>
    <xf numFmtId="0" fontId="0" fillId="0" borderId="14" xfId="0" applyBorder="1" applyAlignment="1">
      <alignment horizontal="center" vertical="center" wrapText="1"/>
    </xf>
    <xf numFmtId="0" fontId="0" fillId="0" borderId="44" xfId="0" applyBorder="1" applyAlignment="1">
      <alignment horizontal="center" vertical="center" wrapText="1"/>
    </xf>
    <xf numFmtId="0" fontId="0" fillId="0" borderId="30" xfId="0" applyBorder="1" applyAlignment="1">
      <alignment horizontal="center" vertical="center" wrapText="1"/>
    </xf>
    <xf numFmtId="0" fontId="0" fillId="0" borderId="74" xfId="0" applyBorder="1" applyAlignment="1">
      <alignment horizontal="center" vertical="center" wrapText="1"/>
    </xf>
    <xf numFmtId="0" fontId="3" fillId="0" borderId="49" xfId="2" applyFont="1" applyBorder="1" applyAlignment="1">
      <alignment horizontal="center" vertical="center" wrapText="1"/>
    </xf>
    <xf numFmtId="0" fontId="0" fillId="0" borderId="65" xfId="0" applyBorder="1" applyAlignment="1">
      <alignment horizontal="center" vertical="center" wrapText="1"/>
    </xf>
    <xf numFmtId="3" fontId="3" fillId="0" borderId="19" xfId="2" applyNumberFormat="1" applyFont="1" applyBorder="1" applyAlignment="1">
      <alignment horizontal="center" vertical="center" wrapText="1"/>
    </xf>
    <xf numFmtId="4" fontId="0" fillId="0" borderId="68" xfId="0" applyNumberFormat="1" applyFont="1" applyBorder="1" applyAlignment="1">
      <alignment horizontal="center" vertical="center" wrapText="1"/>
    </xf>
    <xf numFmtId="0" fontId="3" fillId="0" borderId="53" xfId="2" applyFont="1" applyBorder="1" applyAlignment="1">
      <alignment horizontal="center" vertical="center" wrapText="1"/>
    </xf>
    <xf numFmtId="3" fontId="3" fillId="0" borderId="81" xfId="2" applyNumberFormat="1" applyFont="1" applyBorder="1" applyAlignment="1">
      <alignment horizontal="center" vertical="center" wrapText="1"/>
    </xf>
    <xf numFmtId="3" fontId="5" fillId="0" borderId="54" xfId="2" applyNumberFormat="1" applyFont="1" applyBorder="1" applyAlignment="1">
      <alignment horizontal="center" vertical="center" wrapText="1"/>
    </xf>
    <xf numFmtId="3" fontId="5" fillId="0" borderId="56" xfId="2" applyNumberFormat="1" applyFont="1" applyBorder="1" applyAlignment="1">
      <alignment horizontal="center" vertical="center" wrapText="1"/>
    </xf>
    <xf numFmtId="4" fontId="5" fillId="0" borderId="59" xfId="2" applyNumberFormat="1" applyFont="1" applyBorder="1" applyAlignment="1">
      <alignment horizontal="center" vertical="center" wrapText="1"/>
    </xf>
    <xf numFmtId="0" fontId="5" fillId="0" borderId="0" xfId="2" applyFont="1" applyBorder="1" applyAlignment="1">
      <alignment horizontal="center" wrapText="1"/>
    </xf>
    <xf numFmtId="0" fontId="5" fillId="0" borderId="0" xfId="2" applyFont="1" applyBorder="1" applyAlignment="1">
      <alignment horizontal="left" wrapText="1"/>
    </xf>
    <xf numFmtId="0" fontId="5" fillId="0" borderId="7" xfId="2" applyFont="1" applyBorder="1" applyAlignment="1">
      <alignment horizontal="center"/>
    </xf>
    <xf numFmtId="0" fontId="5" fillId="5" borderId="1" xfId="2" applyFont="1" applyFill="1" applyBorder="1" applyAlignment="1">
      <alignment horizontal="center"/>
    </xf>
    <xf numFmtId="0" fontId="5" fillId="0" borderId="0" xfId="2" applyFont="1" applyBorder="1" applyAlignment="1">
      <alignment horizontal="center"/>
    </xf>
    <xf numFmtId="0" fontId="5" fillId="0" borderId="1" xfId="2" applyFont="1" applyFill="1" applyBorder="1" applyAlignment="1">
      <alignment horizontal="center" vertical="center"/>
    </xf>
    <xf numFmtId="4" fontId="3" fillId="0" borderId="1" xfId="2" applyNumberFormat="1" applyFont="1" applyFill="1" applyBorder="1" applyAlignment="1">
      <alignment horizontal="center" vertical="center"/>
    </xf>
    <xf numFmtId="4" fontId="3" fillId="0" borderId="34" xfId="2" applyNumberFormat="1" applyFont="1" applyFill="1" applyBorder="1" applyAlignment="1">
      <alignment horizontal="center" vertical="center"/>
    </xf>
    <xf numFmtId="4" fontId="3" fillId="6" borderId="1" xfId="2" applyNumberFormat="1" applyFont="1" applyFill="1" applyBorder="1" applyAlignment="1">
      <alignment horizontal="center" vertical="center"/>
    </xf>
    <xf numFmtId="4" fontId="5" fillId="0" borderId="1" xfId="2" applyNumberFormat="1" applyFont="1" applyFill="1" applyBorder="1" applyAlignment="1">
      <alignment horizontal="center" vertical="center"/>
    </xf>
    <xf numFmtId="0" fontId="3" fillId="0" borderId="27" xfId="2" applyFont="1" applyFill="1" applyBorder="1" applyAlignment="1">
      <alignment horizontal="center" vertical="center"/>
    </xf>
    <xf numFmtId="0" fontId="5" fillId="6" borderId="1" xfId="2" applyFont="1" applyFill="1" applyBorder="1" applyAlignment="1">
      <alignment horizontal="center" vertical="center"/>
    </xf>
    <xf numFmtId="0" fontId="5" fillId="6" borderId="34" xfId="2" applyFont="1" applyFill="1" applyBorder="1" applyAlignment="1">
      <alignment horizontal="center" vertical="center"/>
    </xf>
    <xf numFmtId="0" fontId="3" fillId="6" borderId="1" xfId="2" applyFont="1" applyFill="1" applyBorder="1" applyAlignment="1">
      <alignment horizontal="center" vertical="center"/>
    </xf>
    <xf numFmtId="0" fontId="3" fillId="0" borderId="1" xfId="2" applyFont="1" applyFill="1" applyBorder="1" applyAlignment="1">
      <alignment horizontal="center" vertical="center"/>
    </xf>
    <xf numFmtId="4" fontId="3" fillId="6" borderId="34" xfId="2" applyNumberFormat="1" applyFont="1" applyFill="1" applyBorder="1" applyAlignment="1">
      <alignment horizontal="center" vertical="center"/>
    </xf>
    <xf numFmtId="3" fontId="3" fillId="0" borderId="1" xfId="2" applyNumberFormat="1" applyFont="1" applyFill="1" applyBorder="1" applyAlignment="1">
      <alignment horizontal="center" vertical="center"/>
    </xf>
    <xf numFmtId="3" fontId="3" fillId="0" borderId="23" xfId="2" applyNumberFormat="1" applyFont="1" applyFill="1" applyBorder="1" applyAlignment="1">
      <alignment horizontal="center" vertical="center"/>
    </xf>
    <xf numFmtId="0" fontId="5" fillId="0" borderId="8" xfId="2" applyFont="1" applyBorder="1" applyAlignment="1">
      <alignment horizontal="center"/>
    </xf>
    <xf numFmtId="4" fontId="5" fillId="0" borderId="8" xfId="2" applyNumberFormat="1" applyFont="1" applyBorder="1" applyAlignment="1">
      <alignment horizontal="center"/>
    </xf>
    <xf numFmtId="3" fontId="5" fillId="0" borderId="1" xfId="2" applyNumberFormat="1" applyFont="1" applyFill="1" applyBorder="1" applyAlignment="1">
      <alignment horizontal="center" vertical="center"/>
    </xf>
    <xf numFmtId="4" fontId="5" fillId="0" borderId="34" xfId="2" applyNumberFormat="1" applyFont="1" applyFill="1" applyBorder="1" applyAlignment="1">
      <alignment horizontal="center" vertical="center"/>
    </xf>
    <xf numFmtId="3" fontId="5" fillId="0" borderId="23" xfId="2" applyNumberFormat="1" applyFont="1" applyFill="1" applyBorder="1" applyAlignment="1">
      <alignment horizontal="center" vertical="center"/>
    </xf>
    <xf numFmtId="0" fontId="3" fillId="0" borderId="3" xfId="2" applyFont="1" applyFill="1" applyBorder="1" applyAlignment="1">
      <alignment horizontal="center"/>
    </xf>
    <xf numFmtId="3" fontId="5" fillId="0" borderId="37" xfId="2" applyNumberFormat="1" applyFont="1" applyBorder="1" applyAlignment="1">
      <alignment horizontal="center"/>
    </xf>
    <xf numFmtId="4" fontId="44" fillId="0" borderId="1" xfId="0" applyNumberFormat="1" applyFont="1" applyBorder="1" applyAlignment="1">
      <alignment horizontal="center"/>
    </xf>
    <xf numFmtId="4" fontId="5" fillId="0" borderId="27" xfId="2" applyNumberFormat="1" applyFont="1" applyFill="1" applyBorder="1" applyAlignment="1">
      <alignment horizontal="center" vertical="center"/>
    </xf>
    <xf numFmtId="4" fontId="5" fillId="0" borderId="1" xfId="2" applyNumberFormat="1" applyFont="1" applyBorder="1" applyAlignment="1">
      <alignment horizontal="center"/>
    </xf>
    <xf numFmtId="1" fontId="3" fillId="0" borderId="27" xfId="2" applyNumberFormat="1" applyFont="1" applyBorder="1"/>
    <xf numFmtId="0" fontId="44" fillId="0" borderId="0" xfId="0" applyFont="1"/>
    <xf numFmtId="4" fontId="3" fillId="0" borderId="1" xfId="2" applyNumberFormat="1" applyFont="1" applyBorder="1" applyAlignment="1">
      <alignment horizontal="center"/>
    </xf>
    <xf numFmtId="4" fontId="3" fillId="0" borderId="0" xfId="2" applyNumberFormat="1" applyFont="1" applyBorder="1"/>
    <xf numFmtId="1" fontId="5" fillId="0" borderId="1" xfId="2" applyNumberFormat="1" applyFont="1" applyFill="1" applyBorder="1" applyAlignment="1">
      <alignment horizontal="center" vertical="center"/>
    </xf>
    <xf numFmtId="1" fontId="5" fillId="0" borderId="23" xfId="2" applyNumberFormat="1" applyFont="1" applyFill="1" applyBorder="1" applyAlignment="1">
      <alignment horizontal="center" vertical="center"/>
    </xf>
    <xf numFmtId="0" fontId="45" fillId="0" borderId="8" xfId="4" applyBorder="1"/>
    <xf numFmtId="0" fontId="4" fillId="0" borderId="5" xfId="2" applyFont="1" applyFill="1" applyBorder="1" applyAlignment="1">
      <alignment horizontal="left"/>
    </xf>
    <xf numFmtId="0" fontId="5" fillId="0" borderId="5" xfId="2" applyFont="1" applyBorder="1" applyAlignment="1">
      <alignment horizontal="right"/>
    </xf>
    <xf numFmtId="0" fontId="5" fillId="0" borderId="26" xfId="2" applyFont="1" applyFill="1" applyBorder="1"/>
    <xf numFmtId="4" fontId="3" fillId="0" borderId="1" xfId="2" applyNumberFormat="1" applyFont="1" applyFill="1" applyBorder="1" applyAlignment="1">
      <alignment horizontal="center"/>
    </xf>
    <xf numFmtId="4" fontId="3" fillId="6" borderId="1" xfId="2" applyNumberFormat="1" applyFont="1" applyFill="1" applyBorder="1" applyAlignment="1">
      <alignment horizontal="center"/>
    </xf>
    <xf numFmtId="0" fontId="5" fillId="0" borderId="1" xfId="2" applyFont="1" applyFill="1" applyBorder="1" applyAlignment="1">
      <alignment horizontal="center"/>
    </xf>
    <xf numFmtId="0" fontId="3" fillId="0" borderId="1" xfId="2" applyFont="1" applyFill="1" applyBorder="1" applyAlignment="1">
      <alignment horizontal="center" vertical="center" wrapText="1"/>
    </xf>
    <xf numFmtId="4" fontId="3" fillId="0" borderId="1" xfId="2" applyNumberFormat="1" applyFont="1" applyFill="1" applyBorder="1" applyAlignment="1">
      <alignment horizontal="center" vertical="center" wrapText="1"/>
    </xf>
    <xf numFmtId="4" fontId="3" fillId="0" borderId="30" xfId="2" applyNumberFormat="1" applyFont="1" applyFill="1" applyBorder="1" applyAlignment="1">
      <alignment horizontal="center" vertical="center" wrapText="1"/>
    </xf>
    <xf numFmtId="4" fontId="5" fillId="0" borderId="1" xfId="2" applyNumberFormat="1" applyFont="1" applyFill="1" applyBorder="1" applyAlignment="1">
      <alignment horizontal="center" vertical="center" wrapText="1"/>
    </xf>
    <xf numFmtId="4" fontId="5" fillId="5" borderId="23" xfId="2" applyNumberFormat="1" applyFont="1" applyFill="1" applyBorder="1" applyAlignment="1">
      <alignment horizontal="center" vertical="center" wrapText="1"/>
    </xf>
    <xf numFmtId="3" fontId="3" fillId="0" borderId="1" xfId="2" applyNumberFormat="1" applyFont="1" applyFill="1" applyBorder="1" applyAlignment="1">
      <alignment horizontal="center" vertical="center" wrapText="1"/>
    </xf>
    <xf numFmtId="3" fontId="5" fillId="0" borderId="1" xfId="2" applyNumberFormat="1" applyFont="1" applyFill="1" applyBorder="1" applyAlignment="1">
      <alignment horizontal="center" vertical="center" wrapText="1"/>
    </xf>
    <xf numFmtId="3" fontId="5" fillId="5" borderId="23" xfId="2" applyNumberFormat="1" applyFont="1" applyFill="1" applyBorder="1" applyAlignment="1">
      <alignment horizontal="center" vertical="center" wrapText="1"/>
    </xf>
    <xf numFmtId="0" fontId="10" fillId="0" borderId="7" xfId="2" applyFont="1" applyBorder="1" applyAlignment="1">
      <alignment horizontal="center"/>
    </xf>
    <xf numFmtId="0" fontId="10" fillId="0" borderId="8" xfId="2" applyFont="1" applyBorder="1" applyAlignment="1">
      <alignment horizontal="center"/>
    </xf>
    <xf numFmtId="0" fontId="45" fillId="0" borderId="8" xfId="4" applyBorder="1" applyAlignment="1">
      <alignment horizontal="center"/>
    </xf>
    <xf numFmtId="4" fontId="3" fillId="0" borderId="34" xfId="2" applyNumberFormat="1" applyFont="1" applyFill="1" applyBorder="1" applyAlignment="1">
      <alignment horizontal="center"/>
    </xf>
    <xf numFmtId="0" fontId="3" fillId="7" borderId="13" xfId="2" applyFont="1" applyFill="1" applyBorder="1" applyAlignment="1">
      <alignment horizontal="left"/>
    </xf>
    <xf numFmtId="0" fontId="3" fillId="7" borderId="1" xfId="2" applyFont="1" applyFill="1" applyBorder="1" applyAlignment="1">
      <alignment horizontal="left"/>
    </xf>
    <xf numFmtId="0" fontId="3" fillId="7" borderId="1" xfId="2" applyFont="1" applyFill="1" applyBorder="1" applyAlignment="1">
      <alignment horizontal="center"/>
    </xf>
    <xf numFmtId="0" fontId="3" fillId="0" borderId="13" xfId="2" applyFont="1" applyBorder="1" applyAlignment="1">
      <alignment horizontal="left" wrapText="1"/>
    </xf>
    <xf numFmtId="0" fontId="3" fillId="0" borderId="1" xfId="2" applyFont="1" applyBorder="1" applyAlignment="1">
      <alignment horizontal="center" vertical="center"/>
    </xf>
    <xf numFmtId="4" fontId="3" fillId="0" borderId="34" xfId="2" applyNumberFormat="1" applyFont="1" applyBorder="1" applyAlignment="1">
      <alignment horizontal="center" vertical="center"/>
    </xf>
    <xf numFmtId="0" fontId="0" fillId="0" borderId="0" xfId="0" applyAlignment="1">
      <alignment horizontal="center" vertical="center" wrapText="1"/>
    </xf>
    <xf numFmtId="0" fontId="32" fillId="7" borderId="67" xfId="0" applyFont="1" applyFill="1" applyBorder="1"/>
    <xf numFmtId="3" fontId="3" fillId="7" borderId="1" xfId="2" applyNumberFormat="1" applyFont="1" applyFill="1" applyBorder="1" applyAlignment="1">
      <alignment horizontal="center"/>
    </xf>
    <xf numFmtId="4" fontId="34" fillId="7" borderId="7" xfId="0" applyNumberFormat="1" applyFont="1" applyFill="1" applyBorder="1" applyAlignment="1">
      <alignment horizontal="center"/>
    </xf>
    <xf numFmtId="4" fontId="3" fillId="7" borderId="1" xfId="2" applyNumberFormat="1" applyFont="1" applyFill="1" applyBorder="1" applyAlignment="1">
      <alignment horizontal="right"/>
    </xf>
    <xf numFmtId="0" fontId="3" fillId="7" borderId="34" xfId="2" applyFont="1" applyFill="1" applyBorder="1"/>
    <xf numFmtId="3" fontId="5" fillId="0" borderId="19" xfId="2" applyNumberFormat="1" applyFont="1" applyBorder="1" applyAlignment="1">
      <alignment horizontal="center"/>
    </xf>
    <xf numFmtId="4" fontId="5" fillId="0" borderId="20" xfId="2" applyNumberFormat="1" applyFont="1" applyBorder="1" applyAlignment="1">
      <alignment horizontal="center"/>
    </xf>
    <xf numFmtId="4" fontId="5" fillId="0" borderId="21" xfId="2" applyNumberFormat="1" applyFont="1" applyBorder="1" applyAlignment="1">
      <alignment horizontal="right"/>
    </xf>
    <xf numFmtId="0" fontId="3" fillId="7" borderId="13" xfId="2" applyFont="1" applyFill="1" applyBorder="1" applyAlignment="1">
      <alignment horizontal="left" vertical="center" wrapText="1"/>
    </xf>
    <xf numFmtId="0" fontId="3" fillId="7" borderId="1" xfId="2" applyFont="1" applyFill="1" applyBorder="1" applyAlignment="1">
      <alignment horizontal="center" vertical="center"/>
    </xf>
    <xf numFmtId="4" fontId="3" fillId="7" borderId="17" xfId="2" applyNumberFormat="1" applyFont="1" applyFill="1" applyBorder="1" applyAlignment="1">
      <alignment horizontal="center" vertical="center"/>
    </xf>
    <xf numFmtId="4" fontId="3" fillId="7" borderId="34" xfId="2" applyNumberFormat="1" applyFont="1" applyFill="1" applyBorder="1" applyAlignment="1">
      <alignment horizontal="center" vertical="center" wrapText="1"/>
    </xf>
    <xf numFmtId="4" fontId="3" fillId="7" borderId="17" xfId="2" applyNumberFormat="1" applyFont="1" applyFill="1" applyBorder="1" applyAlignment="1">
      <alignment horizontal="center"/>
    </xf>
    <xf numFmtId="4" fontId="3" fillId="7" borderId="34" xfId="2" applyNumberFormat="1" applyFont="1" applyFill="1" applyBorder="1" applyAlignment="1">
      <alignment horizontal="center"/>
    </xf>
    <xf numFmtId="0" fontId="37" fillId="7" borderId="1" xfId="2" applyFont="1" applyFill="1" applyBorder="1" applyAlignment="1">
      <alignment horizontal="center"/>
    </xf>
    <xf numFmtId="0" fontId="3" fillId="7" borderId="1" xfId="2" applyFont="1" applyFill="1" applyBorder="1" applyAlignment="1">
      <alignment horizontal="left" vertical="center" wrapText="1"/>
    </xf>
    <xf numFmtId="0" fontId="0" fillId="0" borderId="1" xfId="0" applyBorder="1"/>
    <xf numFmtId="0" fontId="3" fillId="0" borderId="30" xfId="2" applyFont="1" applyFill="1" applyBorder="1" applyAlignment="1">
      <alignment horizontal="center" vertical="center" wrapText="1"/>
    </xf>
    <xf numFmtId="0" fontId="35" fillId="7" borderId="71" xfId="0" applyFont="1" applyFill="1" applyBorder="1" applyAlignment="1">
      <alignment horizontal="left" vertical="center" wrapText="1"/>
    </xf>
    <xf numFmtId="0" fontId="35" fillId="7" borderId="85" xfId="0" applyFont="1" applyFill="1" applyBorder="1" applyAlignment="1">
      <alignment horizontal="left" vertical="center" wrapText="1"/>
    </xf>
    <xf numFmtId="0" fontId="35" fillId="7" borderId="65" xfId="0" applyFont="1" applyFill="1" applyBorder="1" applyAlignment="1">
      <alignment horizontal="left" vertical="center" wrapText="1"/>
    </xf>
    <xf numFmtId="4" fontId="3" fillId="7" borderId="19" xfId="2" applyNumberFormat="1" applyFont="1" applyFill="1" applyBorder="1" applyAlignment="1">
      <alignment horizontal="right"/>
    </xf>
    <xf numFmtId="0" fontId="3" fillId="0" borderId="2" xfId="2" applyFont="1" applyBorder="1" applyAlignment="1">
      <alignment horizontal="center"/>
    </xf>
    <xf numFmtId="3" fontId="3" fillId="0" borderId="83" xfId="2" applyNumberFormat="1" applyFont="1" applyBorder="1" applyAlignment="1">
      <alignment horizontal="center"/>
    </xf>
    <xf numFmtId="3" fontId="3" fillId="0" borderId="45" xfId="2" applyNumberFormat="1" applyFont="1" applyBorder="1" applyAlignment="1">
      <alignment horizontal="right"/>
    </xf>
    <xf numFmtId="4" fontId="17" fillId="0" borderId="0" xfId="2" applyNumberFormat="1" applyFont="1" applyBorder="1" applyAlignment="1">
      <alignment horizontal="center"/>
    </xf>
    <xf numFmtId="4" fontId="17" fillId="0" borderId="6" xfId="2" applyNumberFormat="1" applyFont="1" applyBorder="1" applyAlignment="1">
      <alignment horizontal="center"/>
    </xf>
    <xf numFmtId="0" fontId="16" fillId="0" borderId="1" xfId="2" applyFont="1" applyFill="1" applyBorder="1" applyAlignment="1">
      <alignment horizontal="center" vertical="center"/>
    </xf>
    <xf numFmtId="0" fontId="15" fillId="0" borderId="52" xfId="2" applyFont="1" applyFill="1" applyBorder="1" applyAlignment="1">
      <alignment horizontal="center" vertical="center" wrapText="1"/>
    </xf>
    <xf numFmtId="0" fontId="3" fillId="0" borderId="3" xfId="2" applyBorder="1"/>
    <xf numFmtId="0" fontId="3" fillId="0" borderId="4" xfId="2" applyBorder="1"/>
    <xf numFmtId="0" fontId="10" fillId="0" borderId="1" xfId="2" applyFont="1" applyBorder="1" applyAlignment="1">
      <alignment horizontal="center"/>
    </xf>
    <xf numFmtId="0" fontId="10" fillId="0" borderId="34" xfId="2" applyFont="1" applyBorder="1" applyAlignment="1">
      <alignment horizontal="center"/>
    </xf>
    <xf numFmtId="4" fontId="3" fillId="0" borderId="14" xfId="2" applyNumberFormat="1" applyFont="1" applyFill="1" applyBorder="1" applyAlignment="1">
      <alignment horizontal="center" vertical="center"/>
    </xf>
    <xf numFmtId="0" fontId="3" fillId="0" borderId="1" xfId="2" applyFont="1" applyBorder="1" applyAlignment="1">
      <alignment vertical="center"/>
    </xf>
    <xf numFmtId="0" fontId="16" fillId="0" borderId="51" xfId="2" applyFont="1" applyFill="1" applyBorder="1" applyAlignment="1">
      <alignment horizontal="center" vertical="center"/>
    </xf>
    <xf numFmtId="0" fontId="16" fillId="0" borderId="52" xfId="2" applyFont="1" applyFill="1" applyBorder="1" applyAlignment="1">
      <alignment horizontal="center" vertical="center"/>
    </xf>
    <xf numFmtId="0" fontId="16" fillId="0" borderId="57" xfId="2" applyFont="1" applyFill="1" applyBorder="1" applyAlignment="1">
      <alignment horizontal="center" vertical="center"/>
    </xf>
    <xf numFmtId="0" fontId="5" fillId="0" borderId="18" xfId="2" applyFont="1" applyBorder="1" applyAlignment="1">
      <alignment horizontal="center" vertical="center" wrapText="1"/>
    </xf>
    <xf numFmtId="0" fontId="5" fillId="0" borderId="35" xfId="2" applyFont="1" applyBorder="1" applyAlignment="1">
      <alignment horizontal="center" vertical="center" wrapText="1"/>
    </xf>
    <xf numFmtId="0" fontId="10" fillId="0" borderId="1" xfId="2" applyFont="1" applyBorder="1"/>
    <xf numFmtId="0" fontId="5" fillId="0" borderId="1" xfId="2" applyFont="1" applyBorder="1" applyAlignment="1">
      <alignment vertical="center" wrapText="1"/>
    </xf>
    <xf numFmtId="3" fontId="17" fillId="0" borderId="1" xfId="2" applyNumberFormat="1" applyFont="1" applyFill="1" applyBorder="1" applyAlignment="1">
      <alignment horizontal="center"/>
    </xf>
    <xf numFmtId="0" fontId="16" fillId="0" borderId="18" xfId="2" applyFont="1" applyFill="1" applyBorder="1" applyAlignment="1">
      <alignment horizontal="center" vertical="center"/>
    </xf>
    <xf numFmtId="0" fontId="16" fillId="0" borderId="19" xfId="2" applyFont="1" applyFill="1" applyBorder="1" applyAlignment="1">
      <alignment horizontal="center" vertical="center"/>
    </xf>
    <xf numFmtId="0" fontId="16" fillId="0" borderId="35" xfId="2" applyFont="1" applyFill="1" applyBorder="1" applyAlignment="1">
      <alignment horizontal="center" vertical="center"/>
    </xf>
    <xf numFmtId="0" fontId="5" fillId="0" borderId="19" xfId="2" applyFont="1" applyBorder="1" applyAlignment="1">
      <alignment horizontal="center" vertical="center" wrapText="1"/>
    </xf>
    <xf numFmtId="0" fontId="12" fillId="0" borderId="1" xfId="2" applyFont="1" applyBorder="1" applyAlignment="1">
      <alignment horizontal="center"/>
    </xf>
    <xf numFmtId="0" fontId="5" fillId="0" borderId="1" xfId="2" applyFont="1" applyBorder="1" applyAlignment="1">
      <alignment horizontal="center" vertical="center"/>
    </xf>
    <xf numFmtId="0" fontId="10" fillId="0" borderId="42" xfId="2" applyFont="1" applyBorder="1" applyAlignment="1"/>
    <xf numFmtId="0" fontId="10" fillId="0" borderId="19" xfId="2" applyFont="1" applyBorder="1" applyAlignment="1">
      <alignment horizontal="center"/>
    </xf>
    <xf numFmtId="0" fontId="10" fillId="0" borderId="35" xfId="2" applyFont="1" applyBorder="1" applyAlignment="1">
      <alignment horizontal="center"/>
    </xf>
    <xf numFmtId="0" fontId="15" fillId="0" borderId="51" xfId="2" applyFont="1" applyFill="1" applyBorder="1" applyAlignment="1">
      <alignment horizontal="left" vertical="center" wrapText="1"/>
    </xf>
    <xf numFmtId="0" fontId="15" fillId="0" borderId="49" xfId="2" applyFont="1" applyFill="1" applyBorder="1" applyAlignment="1">
      <alignment horizontal="left" vertical="center" wrapText="1"/>
    </xf>
    <xf numFmtId="0" fontId="12" fillId="0" borderId="19" xfId="2" applyFont="1" applyBorder="1" applyAlignment="1">
      <alignment horizontal="center"/>
    </xf>
    <xf numFmtId="0" fontId="5" fillId="0" borderId="19" xfId="2" applyFont="1" applyBorder="1" applyAlignment="1">
      <alignment vertical="center" wrapText="1"/>
    </xf>
    <xf numFmtId="0" fontId="5" fillId="0" borderId="19" xfId="2" applyFont="1" applyBorder="1" applyAlignment="1">
      <alignment horizontal="center" vertical="center"/>
    </xf>
    <xf numFmtId="0" fontId="15" fillId="0" borderId="1" xfId="2" applyFont="1" applyFill="1" applyBorder="1" applyAlignment="1">
      <alignment horizontal="left" vertical="center" wrapText="1"/>
    </xf>
    <xf numFmtId="0" fontId="16" fillId="0" borderId="20" xfId="2" applyFont="1" applyBorder="1" applyAlignment="1">
      <alignment horizontal="center" vertical="center" wrapText="1"/>
    </xf>
    <xf numFmtId="0" fontId="16" fillId="0" borderId="1" xfId="2" applyFont="1" applyBorder="1" applyAlignment="1">
      <alignment horizontal="center" vertical="center" wrapText="1"/>
    </xf>
    <xf numFmtId="165" fontId="16" fillId="0" borderId="1" xfId="2" applyNumberFormat="1" applyFont="1" applyBorder="1" applyAlignment="1">
      <alignment horizontal="center" vertical="center" wrapText="1"/>
    </xf>
    <xf numFmtId="165" fontId="16" fillId="0" borderId="14" xfId="2" applyNumberFormat="1" applyFont="1" applyBorder="1" applyAlignment="1">
      <alignment horizontal="center" vertical="center" wrapText="1"/>
    </xf>
    <xf numFmtId="0" fontId="12" fillId="0" borderId="1" xfId="2" applyFont="1" applyBorder="1" applyAlignment="1">
      <alignment horizontal="center" vertical="center" wrapText="1"/>
    </xf>
    <xf numFmtId="165" fontId="12" fillId="0" borderId="1" xfId="2" applyNumberFormat="1" applyFont="1" applyBorder="1" applyAlignment="1">
      <alignment horizontal="center" vertical="center" wrapText="1"/>
    </xf>
    <xf numFmtId="165" fontId="5" fillId="0" borderId="1" xfId="2" applyNumberFormat="1" applyFont="1" applyBorder="1" applyAlignment="1">
      <alignment horizontal="center" vertical="center" wrapText="1"/>
    </xf>
    <xf numFmtId="165" fontId="5" fillId="0" borderId="14" xfId="2" applyNumberFormat="1" applyFont="1" applyBorder="1" applyAlignment="1">
      <alignment horizontal="center" vertical="center" wrapText="1"/>
    </xf>
    <xf numFmtId="0" fontId="46" fillId="7" borderId="1" xfId="0" applyFont="1" applyFill="1" applyBorder="1" applyAlignment="1">
      <alignment horizontal="center" vertical="center"/>
    </xf>
    <xf numFmtId="0" fontId="46" fillId="7" borderId="82" xfId="0" applyFont="1" applyFill="1" applyBorder="1" applyAlignment="1">
      <alignment horizontal="center" vertical="center"/>
    </xf>
    <xf numFmtId="0" fontId="46" fillId="7" borderId="41" xfId="0" applyFont="1" applyFill="1" applyBorder="1" applyAlignment="1">
      <alignment horizontal="center" vertical="center"/>
    </xf>
    <xf numFmtId="0" fontId="46" fillId="7" borderId="13" xfId="0" applyFont="1" applyFill="1" applyBorder="1" applyAlignment="1">
      <alignment horizontal="center" vertical="center"/>
    </xf>
    <xf numFmtId="0" fontId="46" fillId="7" borderId="22" xfId="0" applyFont="1" applyFill="1" applyBorder="1" applyAlignment="1">
      <alignment horizontal="center" vertical="center"/>
    </xf>
    <xf numFmtId="0" fontId="47" fillId="7" borderId="82" xfId="0" applyFont="1" applyFill="1" applyBorder="1" applyAlignment="1">
      <alignment horizontal="center" vertical="center"/>
    </xf>
    <xf numFmtId="0" fontId="47" fillId="7" borderId="41" xfId="0" applyFont="1" applyFill="1" applyBorder="1" applyAlignment="1">
      <alignment horizontal="center" vertical="center"/>
    </xf>
    <xf numFmtId="0" fontId="47" fillId="7" borderId="13" xfId="0" applyFont="1" applyFill="1" applyBorder="1" applyAlignment="1">
      <alignment horizontal="center" vertical="center"/>
    </xf>
    <xf numFmtId="0" fontId="47" fillId="7" borderId="1" xfId="0" applyFont="1" applyFill="1" applyBorder="1" applyAlignment="1">
      <alignment horizontal="center" vertical="center"/>
    </xf>
    <xf numFmtId="0" fontId="47" fillId="7" borderId="22"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1" xfId="0" applyFont="1" applyFill="1" applyBorder="1" applyAlignment="1">
      <alignment horizontal="center" vertical="center" wrapText="1"/>
    </xf>
    <xf numFmtId="3" fontId="24" fillId="2" borderId="1" xfId="0" applyNumberFormat="1" applyFont="1" applyFill="1" applyBorder="1" applyAlignment="1">
      <alignment horizontal="center"/>
    </xf>
    <xf numFmtId="0" fontId="4" fillId="0" borderId="7" xfId="0" applyFont="1" applyBorder="1" applyAlignment="1">
      <alignment horizontal="left" vertical="center" wrapText="1"/>
    </xf>
    <xf numFmtId="0" fontId="4" fillId="0" borderId="7" xfId="0" applyFont="1" applyBorder="1" applyAlignment="1">
      <alignment horizontal="left" vertical="center"/>
    </xf>
    <xf numFmtId="0" fontId="4"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xf>
    <xf numFmtId="0" fontId="4" fillId="0" borderId="7" xfId="0" applyFont="1" applyBorder="1" applyAlignment="1">
      <alignment horizontal="center" vertical="center" wrapText="1"/>
    </xf>
    <xf numFmtId="0" fontId="4" fillId="2" borderId="1" xfId="0" applyFont="1" applyFill="1" applyBorder="1" applyAlignment="1">
      <alignment horizontal="center" vertical="center"/>
    </xf>
    <xf numFmtId="0" fontId="5" fillId="5" borderId="38" xfId="2" applyFont="1" applyFill="1" applyBorder="1" applyAlignment="1">
      <alignment horizontal="center" wrapText="1"/>
    </xf>
    <xf numFmtId="0" fontId="5" fillId="5" borderId="10" xfId="2" applyFont="1" applyFill="1" applyBorder="1" applyAlignment="1">
      <alignment horizontal="center" wrapText="1"/>
    </xf>
    <xf numFmtId="0" fontId="5" fillId="5" borderId="39" xfId="2" applyFont="1" applyFill="1" applyBorder="1" applyAlignment="1">
      <alignment horizontal="center" wrapText="1"/>
    </xf>
    <xf numFmtId="4" fontId="5" fillId="0" borderId="24" xfId="2" applyNumberFormat="1" applyFont="1" applyFill="1" applyBorder="1" applyAlignment="1">
      <alignment horizontal="center" vertical="center"/>
    </xf>
    <xf numFmtId="4" fontId="5" fillId="0" borderId="40" xfId="2" applyNumberFormat="1" applyFont="1" applyFill="1" applyBorder="1" applyAlignment="1">
      <alignment horizontal="center" vertical="center"/>
    </xf>
    <xf numFmtId="4" fontId="5" fillId="0" borderId="25" xfId="2" applyNumberFormat="1" applyFont="1" applyFill="1" applyBorder="1" applyAlignment="1">
      <alignment horizontal="center" vertical="center"/>
    </xf>
    <xf numFmtId="0" fontId="37" fillId="0" borderId="5" xfId="2" applyFont="1" applyFill="1" applyBorder="1" applyAlignment="1">
      <alignment horizontal="left" vertical="center"/>
    </xf>
    <xf numFmtId="0" fontId="37" fillId="0" borderId="0" xfId="2" applyFont="1" applyFill="1" applyBorder="1" applyAlignment="1">
      <alignment horizontal="left" vertical="center"/>
    </xf>
    <xf numFmtId="0" fontId="37" fillId="0" borderId="6" xfId="2" applyFont="1" applyFill="1" applyBorder="1" applyAlignment="1">
      <alignment horizontal="left" vertical="center"/>
    </xf>
    <xf numFmtId="0" fontId="5" fillId="5" borderId="32" xfId="2" applyFont="1" applyFill="1" applyBorder="1" applyAlignment="1">
      <alignment horizontal="center"/>
    </xf>
    <xf numFmtId="0" fontId="5" fillId="5" borderId="11" xfId="2" applyFont="1" applyFill="1" applyBorder="1" applyAlignment="1">
      <alignment horizontal="center"/>
    </xf>
    <xf numFmtId="0" fontId="5" fillId="5" borderId="11" xfId="2" applyFont="1" applyFill="1" applyBorder="1" applyAlignment="1">
      <alignment horizontal="center" wrapText="1"/>
    </xf>
    <xf numFmtId="0" fontId="5" fillId="5" borderId="1" xfId="2" applyFont="1" applyFill="1" applyBorder="1" applyAlignment="1">
      <alignment horizontal="center" wrapText="1"/>
    </xf>
    <xf numFmtId="0" fontId="5" fillId="5" borderId="33" xfId="2" applyFont="1" applyFill="1" applyBorder="1" applyAlignment="1">
      <alignment horizontal="center" wrapText="1"/>
    </xf>
    <xf numFmtId="0" fontId="3" fillId="0" borderId="0" xfId="2" applyFont="1" applyFill="1" applyBorder="1" applyAlignment="1">
      <alignment horizontal="left" vertical="center" wrapText="1"/>
    </xf>
    <xf numFmtId="0" fontId="3" fillId="0" borderId="56" xfId="2" applyFont="1" applyBorder="1" applyAlignment="1">
      <alignment horizontal="center"/>
    </xf>
    <xf numFmtId="0" fontId="3" fillId="0" borderId="81" xfId="2" applyFont="1" applyBorder="1" applyAlignment="1">
      <alignment horizontal="center"/>
    </xf>
    <xf numFmtId="0" fontId="5" fillId="5" borderId="9" xfId="2" applyFont="1" applyFill="1" applyBorder="1" applyAlignment="1">
      <alignment horizontal="center"/>
    </xf>
    <xf numFmtId="0" fontId="5" fillId="5" borderId="10" xfId="2" applyFont="1" applyFill="1" applyBorder="1" applyAlignment="1">
      <alignment horizontal="center"/>
    </xf>
    <xf numFmtId="0" fontId="5" fillId="5" borderId="29" xfId="2" applyFont="1" applyFill="1" applyBorder="1" applyAlignment="1">
      <alignment horizontal="center"/>
    </xf>
    <xf numFmtId="0" fontId="5" fillId="5" borderId="12" xfId="2" applyFont="1" applyFill="1" applyBorder="1" applyAlignment="1">
      <alignment horizontal="center" wrapText="1"/>
    </xf>
    <xf numFmtId="0" fontId="5" fillId="5" borderId="4" xfId="2" applyFont="1" applyFill="1" applyBorder="1" applyAlignment="1">
      <alignment horizontal="center" wrapText="1"/>
    </xf>
    <xf numFmtId="0" fontId="5" fillId="5" borderId="44" xfId="2" applyFont="1" applyFill="1" applyBorder="1" applyAlignment="1">
      <alignment horizontal="center" wrapText="1"/>
    </xf>
    <xf numFmtId="0" fontId="5" fillId="5" borderId="6" xfId="2" applyFont="1" applyFill="1" applyBorder="1" applyAlignment="1">
      <alignment horizontal="center" wrapText="1"/>
    </xf>
    <xf numFmtId="0" fontId="5" fillId="5" borderId="14" xfId="2" applyFont="1" applyFill="1" applyBorder="1" applyAlignment="1">
      <alignment horizontal="center"/>
    </xf>
    <xf numFmtId="0" fontId="5" fillId="5" borderId="30" xfId="2" applyFont="1" applyFill="1" applyBorder="1" applyAlignment="1">
      <alignment horizontal="center"/>
    </xf>
    <xf numFmtId="0" fontId="5" fillId="0" borderId="0" xfId="2" applyFont="1" applyBorder="1" applyAlignment="1">
      <alignment horizontal="center" wrapText="1"/>
    </xf>
    <xf numFmtId="0" fontId="5" fillId="5" borderId="9" xfId="2" applyFont="1" applyFill="1" applyBorder="1" applyAlignment="1">
      <alignment horizontal="center" vertical="center" wrapText="1"/>
    </xf>
    <xf numFmtId="0" fontId="5" fillId="5" borderId="10" xfId="2" applyFont="1" applyFill="1" applyBorder="1" applyAlignment="1">
      <alignment horizontal="center" vertical="center" wrapText="1"/>
    </xf>
    <xf numFmtId="0" fontId="5" fillId="5" borderId="11" xfId="2" applyFont="1" applyFill="1" applyBorder="1" applyAlignment="1">
      <alignment horizontal="center" vertical="center" wrapText="1"/>
    </xf>
    <xf numFmtId="0" fontId="5" fillId="5" borderId="1" xfId="2" applyFont="1" applyFill="1" applyBorder="1" applyAlignment="1">
      <alignment horizontal="center" vertical="center" wrapText="1"/>
    </xf>
    <xf numFmtId="0" fontId="5" fillId="5" borderId="45" xfId="2" applyFont="1" applyFill="1" applyBorder="1" applyAlignment="1">
      <alignment horizontal="center" vertical="center" wrapText="1"/>
    </xf>
    <xf numFmtId="0" fontId="5" fillId="5" borderId="41" xfId="2" applyFont="1" applyFill="1" applyBorder="1" applyAlignment="1">
      <alignment horizontal="center" vertical="center" wrapText="1"/>
    </xf>
    <xf numFmtId="0" fontId="5" fillId="5" borderId="61" xfId="2" applyFont="1" applyFill="1" applyBorder="1" applyAlignment="1">
      <alignment horizontal="center" vertical="center" wrapText="1"/>
    </xf>
    <xf numFmtId="0" fontId="5" fillId="5" borderId="62" xfId="2" applyFont="1" applyFill="1" applyBorder="1" applyAlignment="1">
      <alignment horizontal="center" vertical="center" wrapText="1"/>
    </xf>
    <xf numFmtId="0" fontId="29" fillId="0" borderId="1" xfId="0" applyFont="1" applyBorder="1" applyAlignment="1">
      <alignment horizontal="center"/>
    </xf>
    <xf numFmtId="0" fontId="5" fillId="0" borderId="0" xfId="2" applyFont="1" applyBorder="1" applyAlignment="1">
      <alignment horizontal="center" vertical="center" wrapText="1"/>
    </xf>
    <xf numFmtId="0" fontId="5" fillId="0" borderId="0" xfId="2" applyFont="1" applyBorder="1" applyAlignment="1">
      <alignment horizontal="left" wrapText="1"/>
    </xf>
    <xf numFmtId="4" fontId="5" fillId="0" borderId="43" xfId="2" applyNumberFormat="1" applyFont="1" applyBorder="1" applyAlignment="1">
      <alignment horizontal="left"/>
    </xf>
    <xf numFmtId="0" fontId="5" fillId="0" borderId="7" xfId="2" applyFont="1" applyBorder="1" applyAlignment="1">
      <alignment horizontal="left"/>
    </xf>
    <xf numFmtId="0" fontId="5" fillId="5" borderId="45" xfId="2" applyFont="1" applyFill="1" applyBorder="1" applyAlignment="1">
      <alignment horizontal="center" vertical="center"/>
    </xf>
    <xf numFmtId="0" fontId="5" fillId="5" borderId="41" xfId="2" applyFont="1" applyFill="1" applyBorder="1" applyAlignment="1">
      <alignment horizontal="center" vertical="center"/>
    </xf>
    <xf numFmtId="0" fontId="3" fillId="0" borderId="5" xfId="2" applyFont="1" applyFill="1" applyBorder="1" applyAlignment="1">
      <alignment horizontal="left" vertical="center"/>
    </xf>
    <xf numFmtId="0" fontId="3" fillId="0" borderId="0" xfId="2" applyFont="1" applyFill="1" applyBorder="1" applyAlignment="1">
      <alignment horizontal="left" vertical="center"/>
    </xf>
    <xf numFmtId="0" fontId="3" fillId="0" borderId="6" xfId="2" applyFont="1" applyFill="1" applyBorder="1" applyAlignment="1">
      <alignment horizontal="left" vertical="center"/>
    </xf>
    <xf numFmtId="0" fontId="5" fillId="5" borderId="19" xfId="2" applyFont="1" applyFill="1" applyBorder="1" applyAlignment="1">
      <alignment horizontal="center" wrapText="1"/>
    </xf>
    <xf numFmtId="0" fontId="5" fillId="5" borderId="20" xfId="2" applyFont="1" applyFill="1" applyBorder="1" applyAlignment="1">
      <alignment horizontal="center"/>
    </xf>
    <xf numFmtId="0" fontId="5" fillId="5" borderId="72" xfId="2" applyFont="1" applyFill="1" applyBorder="1" applyAlignment="1">
      <alignment horizontal="center"/>
    </xf>
    <xf numFmtId="0" fontId="3" fillId="0" borderId="54" xfId="2" applyFont="1" applyBorder="1" applyAlignment="1">
      <alignment horizontal="center"/>
    </xf>
    <xf numFmtId="49" fontId="30" fillId="0" borderId="1" xfId="0" applyNumberFormat="1" applyFont="1" applyBorder="1" applyAlignment="1">
      <alignment horizontal="center"/>
    </xf>
    <xf numFmtId="0" fontId="30" fillId="0" borderId="1" xfId="0" applyFont="1" applyBorder="1" applyAlignment="1">
      <alignment horizontal="center"/>
    </xf>
    <xf numFmtId="4" fontId="5" fillId="0" borderId="43" xfId="2" applyNumberFormat="1" applyFont="1" applyBorder="1" applyAlignment="1">
      <alignment horizontal="center"/>
    </xf>
    <xf numFmtId="0" fontId="5" fillId="0" borderId="7" xfId="2" applyFont="1" applyBorder="1" applyAlignment="1">
      <alignment horizontal="center"/>
    </xf>
    <xf numFmtId="0" fontId="3" fillId="0" borderId="14" xfId="2" applyFont="1" applyBorder="1" applyAlignment="1">
      <alignment horizontal="center"/>
    </xf>
    <xf numFmtId="0" fontId="3" fillId="0" borderId="30" xfId="2" applyFont="1" applyBorder="1" applyAlignment="1">
      <alignment horizontal="center"/>
    </xf>
    <xf numFmtId="0" fontId="3" fillId="0" borderId="24" xfId="2" applyFont="1" applyBorder="1" applyAlignment="1">
      <alignment horizontal="center"/>
    </xf>
    <xf numFmtId="0" fontId="3" fillId="0" borderId="25" xfId="2" applyFont="1" applyBorder="1" applyAlignment="1">
      <alignment horizontal="center"/>
    </xf>
    <xf numFmtId="0" fontId="5" fillId="5" borderId="15" xfId="2" applyFont="1" applyFill="1" applyBorder="1" applyAlignment="1">
      <alignment horizontal="center" wrapText="1"/>
    </xf>
    <xf numFmtId="0" fontId="5" fillId="5" borderId="16" xfId="2" applyFont="1" applyFill="1" applyBorder="1" applyAlignment="1">
      <alignment horizontal="center" wrapText="1"/>
    </xf>
    <xf numFmtId="4" fontId="3" fillId="0" borderId="14" xfId="2" applyNumberFormat="1" applyFont="1" applyBorder="1" applyAlignment="1">
      <alignment horizontal="right"/>
    </xf>
    <xf numFmtId="4" fontId="3" fillId="0" borderId="17" xfId="2" applyNumberFormat="1" applyFont="1" applyBorder="1" applyAlignment="1">
      <alignment horizontal="right"/>
    </xf>
    <xf numFmtId="4" fontId="3" fillId="0" borderId="14" xfId="2" applyNumberFormat="1" applyFont="1" applyBorder="1" applyAlignment="1">
      <alignment horizontal="center"/>
    </xf>
    <xf numFmtId="4" fontId="3" fillId="0" borderId="17" xfId="2" applyNumberFormat="1" applyFont="1" applyBorder="1" applyAlignment="1">
      <alignment horizontal="center"/>
    </xf>
    <xf numFmtId="0" fontId="29" fillId="0" borderId="34" xfId="0" applyFont="1" applyBorder="1" applyAlignment="1">
      <alignment horizontal="center"/>
    </xf>
    <xf numFmtId="0" fontId="29" fillId="0" borderId="23" xfId="0" applyFont="1" applyBorder="1" applyAlignment="1">
      <alignment horizontal="center"/>
    </xf>
    <xf numFmtId="0" fontId="29" fillId="0" borderId="36" xfId="0" applyFont="1" applyBorder="1" applyAlignment="1">
      <alignment horizontal="center"/>
    </xf>
    <xf numFmtId="0" fontId="3" fillId="0" borderId="37" xfId="2" applyFont="1" applyBorder="1" applyAlignment="1">
      <alignment horizontal="center"/>
    </xf>
    <xf numFmtId="0" fontId="29" fillId="0" borderId="14" xfId="0" applyFont="1" applyBorder="1" applyAlignment="1">
      <alignment horizontal="center"/>
    </xf>
    <xf numFmtId="0" fontId="29" fillId="0" borderId="17"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3" fillId="0" borderId="56" xfId="2" applyFont="1" applyBorder="1" applyAlignment="1">
      <alignment horizontal="center" vertical="center" wrapText="1"/>
    </xf>
    <xf numFmtId="0" fontId="3" fillId="0" borderId="81" xfId="2" applyFont="1" applyBorder="1" applyAlignment="1">
      <alignment horizontal="center" vertical="center" wrapText="1"/>
    </xf>
    <xf numFmtId="0" fontId="5" fillId="5" borderId="23" xfId="2" applyFont="1" applyFill="1" applyBorder="1" applyAlignment="1">
      <alignment horizontal="center" wrapText="1"/>
    </xf>
    <xf numFmtId="0" fontId="5" fillId="5" borderId="70" xfId="2" applyFont="1" applyFill="1" applyBorder="1" applyAlignment="1">
      <alignment horizontal="center" wrapText="1"/>
    </xf>
    <xf numFmtId="0" fontId="5" fillId="5" borderId="28" xfId="2" applyFont="1" applyFill="1" applyBorder="1" applyAlignment="1">
      <alignment horizontal="center" wrapText="1"/>
    </xf>
    <xf numFmtId="0" fontId="5" fillId="5" borderId="24" xfId="2" applyFont="1" applyFill="1" applyBorder="1" applyAlignment="1">
      <alignment horizontal="center"/>
    </xf>
    <xf numFmtId="0" fontId="5" fillId="5" borderId="31" xfId="2" applyFont="1" applyFill="1" applyBorder="1" applyAlignment="1">
      <alignment horizontal="center"/>
    </xf>
    <xf numFmtId="0" fontId="3" fillId="0" borderId="15" xfId="2" applyFont="1" applyBorder="1" applyAlignment="1">
      <alignment horizontal="center"/>
    </xf>
    <xf numFmtId="0" fontId="3" fillId="0" borderId="73" xfId="2" applyFont="1" applyBorder="1" applyAlignment="1">
      <alignment horizontal="center"/>
    </xf>
    <xf numFmtId="0" fontId="3" fillId="0" borderId="70" xfId="2" applyFont="1" applyBorder="1" applyAlignment="1">
      <alignment horizontal="center"/>
    </xf>
    <xf numFmtId="0" fontId="3" fillId="0" borderId="28" xfId="2" applyFont="1" applyBorder="1" applyAlignment="1">
      <alignment horizontal="center"/>
    </xf>
    <xf numFmtId="0" fontId="5" fillId="5" borderId="14" xfId="2" applyFont="1" applyFill="1" applyBorder="1" applyAlignment="1">
      <alignment horizontal="center" wrapText="1"/>
    </xf>
    <xf numFmtId="0" fontId="5" fillId="5" borderId="2" xfId="2" applyFont="1" applyFill="1" applyBorder="1" applyAlignment="1">
      <alignment horizontal="center" wrapText="1"/>
    </xf>
    <xf numFmtId="0" fontId="5" fillId="5" borderId="46" xfId="2" applyFont="1" applyFill="1" applyBorder="1" applyAlignment="1">
      <alignment horizontal="center" wrapText="1"/>
    </xf>
    <xf numFmtId="4" fontId="5" fillId="0" borderId="43" xfId="2" applyNumberFormat="1" applyFont="1" applyBorder="1" applyAlignment="1">
      <alignment horizontal="center" vertical="center"/>
    </xf>
    <xf numFmtId="0" fontId="5" fillId="0" borderId="7" xfId="2" applyFont="1" applyBorder="1" applyAlignment="1">
      <alignment horizontal="center" vertical="center"/>
    </xf>
    <xf numFmtId="0" fontId="5" fillId="0" borderId="43" xfId="2" applyFont="1" applyBorder="1" applyAlignment="1">
      <alignment horizontal="center"/>
    </xf>
    <xf numFmtId="4" fontId="3" fillId="0" borderId="24" xfId="2" applyNumberFormat="1" applyFont="1" applyBorder="1" applyAlignment="1">
      <alignment horizontal="center"/>
    </xf>
    <xf numFmtId="4" fontId="3" fillId="0" borderId="25" xfId="2" applyNumberFormat="1" applyFont="1" applyBorder="1" applyAlignment="1">
      <alignment horizontal="center"/>
    </xf>
    <xf numFmtId="4" fontId="5" fillId="0" borderId="56" xfId="2" applyNumberFormat="1" applyFont="1" applyBorder="1" applyAlignment="1">
      <alignment horizontal="center"/>
    </xf>
    <xf numFmtId="4" fontId="5" fillId="0" borderId="59" xfId="2" applyNumberFormat="1" applyFont="1" applyBorder="1" applyAlignment="1">
      <alignment horizontal="center"/>
    </xf>
    <xf numFmtId="4" fontId="35" fillId="0" borderId="14" xfId="0" applyNumberFormat="1" applyFont="1" applyBorder="1" applyAlignment="1">
      <alignment horizontal="center" vertical="center"/>
    </xf>
    <xf numFmtId="4" fontId="35" fillId="0" borderId="30" xfId="0" applyNumberFormat="1" applyFont="1" applyBorder="1" applyAlignment="1">
      <alignment horizontal="center" vertical="center"/>
    </xf>
    <xf numFmtId="4" fontId="3" fillId="0" borderId="30" xfId="2" applyNumberFormat="1" applyFont="1" applyBorder="1" applyAlignment="1">
      <alignment horizontal="center"/>
    </xf>
    <xf numFmtId="4" fontId="35" fillId="0" borderId="38" xfId="0" applyNumberFormat="1" applyFont="1" applyBorder="1" applyAlignment="1">
      <alignment horizontal="center" vertical="center"/>
    </xf>
    <xf numFmtId="4" fontId="35" fillId="0" borderId="39" xfId="0" applyNumberFormat="1" applyFont="1" applyBorder="1" applyAlignment="1">
      <alignment horizontal="center" vertical="center"/>
    </xf>
    <xf numFmtId="0" fontId="35" fillId="0" borderId="14" xfId="0" applyFont="1" applyBorder="1" applyAlignment="1">
      <alignment horizontal="left" vertical="center" wrapText="1"/>
    </xf>
    <xf numFmtId="0" fontId="35" fillId="0" borderId="30" xfId="0" applyFont="1" applyBorder="1" applyAlignment="1">
      <alignment horizontal="left" vertical="center" wrapText="1"/>
    </xf>
    <xf numFmtId="0" fontId="35" fillId="0" borderId="9" xfId="0" applyFont="1" applyBorder="1" applyAlignment="1">
      <alignment horizontal="left" vertical="center" wrapText="1"/>
    </xf>
    <xf numFmtId="0" fontId="35" fillId="0" borderId="39" xfId="0" applyFont="1" applyBorder="1" applyAlignment="1">
      <alignment horizontal="left" vertical="center" wrapText="1"/>
    </xf>
    <xf numFmtId="0" fontId="35" fillId="0" borderId="47" xfId="0" applyFont="1" applyBorder="1" applyAlignment="1">
      <alignment horizontal="left" vertical="center" wrapText="1"/>
    </xf>
    <xf numFmtId="0" fontId="35" fillId="0" borderId="17" xfId="0" applyFont="1" applyBorder="1" applyAlignment="1">
      <alignment horizontal="left" vertical="center" wrapText="1"/>
    </xf>
    <xf numFmtId="0" fontId="3" fillId="0" borderId="31" xfId="2" applyFont="1" applyBorder="1" applyAlignment="1">
      <alignment horizontal="center"/>
    </xf>
    <xf numFmtId="0" fontId="5" fillId="0" borderId="0" xfId="2" applyFont="1" applyBorder="1" applyAlignment="1">
      <alignment horizontal="center" vertical="center"/>
    </xf>
    <xf numFmtId="0" fontId="3" fillId="0" borderId="0" xfId="2" applyFont="1" applyBorder="1" applyAlignment="1">
      <alignment horizontal="center" vertical="center"/>
    </xf>
    <xf numFmtId="0" fontId="5" fillId="5" borderId="13" xfId="2" applyFont="1" applyFill="1" applyBorder="1" applyAlignment="1">
      <alignment horizontal="center" vertical="center" wrapText="1"/>
    </xf>
    <xf numFmtId="0" fontId="5" fillId="5" borderId="13" xfId="2" applyFont="1" applyFill="1" applyBorder="1" applyAlignment="1">
      <alignment horizontal="center" vertical="center"/>
    </xf>
    <xf numFmtId="0" fontId="5" fillId="5" borderId="1" xfId="2" applyFont="1" applyFill="1" applyBorder="1" applyAlignment="1">
      <alignment horizontal="center" vertical="center"/>
    </xf>
    <xf numFmtId="0" fontId="5" fillId="5" borderId="19" xfId="2" applyFont="1" applyFill="1" applyBorder="1" applyAlignment="1">
      <alignment horizontal="center" vertical="center" wrapText="1"/>
    </xf>
    <xf numFmtId="0" fontId="5" fillId="5" borderId="13" xfId="2" applyFont="1" applyFill="1" applyBorder="1" applyAlignment="1">
      <alignment horizontal="center"/>
    </xf>
    <xf numFmtId="0" fontId="5" fillId="5" borderId="1" xfId="2" applyFont="1" applyFill="1" applyBorder="1" applyAlignment="1">
      <alignment horizontal="center"/>
    </xf>
    <xf numFmtId="0" fontId="5" fillId="5" borderId="34" xfId="2" applyFont="1" applyFill="1" applyBorder="1" applyAlignment="1">
      <alignment horizontal="center" wrapText="1"/>
    </xf>
    <xf numFmtId="0" fontId="5" fillId="5" borderId="34" xfId="2" applyFont="1" applyFill="1" applyBorder="1" applyAlignment="1">
      <alignment horizontal="center"/>
    </xf>
    <xf numFmtId="0" fontId="3" fillId="0" borderId="13" xfId="2" applyFont="1" applyFill="1" applyBorder="1" applyAlignment="1">
      <alignment horizontal="left" vertical="center" wrapText="1"/>
    </xf>
    <xf numFmtId="0" fontId="3" fillId="0" borderId="1" xfId="2" applyFont="1" applyFill="1" applyBorder="1" applyAlignment="1">
      <alignment horizontal="left" vertical="center" wrapText="1"/>
    </xf>
    <xf numFmtId="0" fontId="3" fillId="0" borderId="5" xfId="2" applyFont="1" applyFill="1" applyBorder="1" applyAlignment="1">
      <alignment horizontal="left" vertical="center" wrapText="1"/>
    </xf>
    <xf numFmtId="0" fontId="3" fillId="0" borderId="6" xfId="2" applyFont="1" applyFill="1" applyBorder="1" applyAlignment="1">
      <alignment horizontal="left" vertical="center" wrapText="1"/>
    </xf>
    <xf numFmtId="0" fontId="3" fillId="0" borderId="27" xfId="2" applyFont="1" applyFill="1" applyBorder="1" applyAlignment="1">
      <alignment horizontal="left" vertical="center" wrapText="1"/>
    </xf>
    <xf numFmtId="0" fontId="5" fillId="5" borderId="13" xfId="2" applyFont="1" applyFill="1" applyBorder="1" applyAlignment="1">
      <alignment horizontal="left" vertical="center" wrapText="1"/>
    </xf>
    <xf numFmtId="0" fontId="5" fillId="5" borderId="1" xfId="2" applyFont="1" applyFill="1" applyBorder="1" applyAlignment="1">
      <alignment horizontal="left" vertical="center" wrapText="1"/>
    </xf>
    <xf numFmtId="0" fontId="5" fillId="0" borderId="13"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5" borderId="13" xfId="2" applyFont="1" applyFill="1" applyBorder="1" applyAlignment="1">
      <alignment horizontal="center" wrapText="1"/>
    </xf>
    <xf numFmtId="0" fontId="5" fillId="5" borderId="8" xfId="2" applyFont="1" applyFill="1" applyBorder="1" applyAlignment="1">
      <alignment horizontal="center"/>
    </xf>
    <xf numFmtId="0" fontId="3" fillId="0" borderId="5" xfId="2" applyFont="1" applyBorder="1" applyAlignment="1">
      <alignment horizontal="left" vertical="center" wrapText="1"/>
    </xf>
    <xf numFmtId="0" fontId="3" fillId="0" borderId="0" xfId="2" applyFont="1" applyBorder="1" applyAlignment="1">
      <alignment horizontal="left" vertical="center" wrapText="1"/>
    </xf>
    <xf numFmtId="0" fontId="3" fillId="0" borderId="6" xfId="2" applyFont="1" applyBorder="1" applyAlignment="1">
      <alignment horizontal="left" vertical="center" wrapText="1"/>
    </xf>
    <xf numFmtId="0" fontId="3" fillId="0" borderId="5" xfId="2" applyFont="1" applyBorder="1" applyAlignment="1">
      <alignment horizontal="left" wrapText="1"/>
    </xf>
    <xf numFmtId="0" fontId="3" fillId="0" borderId="0" xfId="2" applyFont="1" applyBorder="1" applyAlignment="1">
      <alignment horizontal="left" wrapText="1"/>
    </xf>
    <xf numFmtId="0" fontId="3" fillId="0" borderId="6" xfId="2" applyFont="1" applyBorder="1" applyAlignment="1">
      <alignment horizontal="left" wrapText="1"/>
    </xf>
    <xf numFmtId="0" fontId="5" fillId="0" borderId="0" xfId="2" applyFont="1" applyBorder="1" applyAlignment="1">
      <alignment horizontal="center"/>
    </xf>
    <xf numFmtId="0" fontId="3" fillId="0" borderId="0" xfId="2" applyFont="1" applyFill="1" applyBorder="1" applyAlignment="1">
      <alignment horizontal="center"/>
    </xf>
    <xf numFmtId="0" fontId="5" fillId="0" borderId="11" xfId="2" applyFont="1" applyFill="1" applyBorder="1" applyAlignment="1">
      <alignment horizontal="center" vertical="center" wrapText="1"/>
    </xf>
    <xf numFmtId="0" fontId="5" fillId="0" borderId="1" xfId="2" applyFont="1" applyFill="1" applyBorder="1" applyAlignment="1">
      <alignment horizontal="center" vertical="center"/>
    </xf>
    <xf numFmtId="0" fontId="5" fillId="0" borderId="45" xfId="2" applyFont="1" applyFill="1" applyBorder="1" applyAlignment="1">
      <alignment horizontal="center" vertical="center" wrapText="1"/>
    </xf>
    <xf numFmtId="0" fontId="5" fillId="0" borderId="41" xfId="2" applyFont="1" applyFill="1" applyBorder="1" applyAlignment="1">
      <alignment horizontal="center" vertical="center"/>
    </xf>
    <xf numFmtId="0" fontId="5" fillId="5" borderId="13" xfId="2" applyFont="1" applyFill="1" applyBorder="1" applyAlignment="1">
      <alignment horizontal="left"/>
    </xf>
    <xf numFmtId="0" fontId="5" fillId="5" borderId="1" xfId="2" applyFont="1" applyFill="1" applyBorder="1" applyAlignment="1">
      <alignment horizontal="left"/>
    </xf>
    <xf numFmtId="0" fontId="5" fillId="0" borderId="2"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5" fillId="0" borderId="46"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3" fillId="0" borderId="47" xfId="2" applyFont="1" applyFill="1" applyBorder="1" applyAlignment="1">
      <alignment horizontal="left"/>
    </xf>
    <xf numFmtId="0" fontId="3" fillId="0" borderId="8" xfId="2" applyFont="1" applyFill="1" applyBorder="1" applyAlignment="1">
      <alignment horizontal="left"/>
    </xf>
    <xf numFmtId="0" fontId="3" fillId="0" borderId="30" xfId="2" applyFont="1" applyFill="1" applyBorder="1" applyAlignment="1">
      <alignment horizontal="left"/>
    </xf>
    <xf numFmtId="0" fontId="5" fillId="0" borderId="47" xfId="2" applyFont="1" applyFill="1" applyBorder="1" applyAlignment="1">
      <alignment horizontal="center"/>
    </xf>
    <xf numFmtId="0" fontId="5" fillId="0" borderId="8" xfId="2" applyFont="1" applyFill="1" applyBorder="1" applyAlignment="1">
      <alignment horizontal="center"/>
    </xf>
    <xf numFmtId="0" fontId="5" fillId="0" borderId="30" xfId="2" applyFont="1" applyFill="1" applyBorder="1" applyAlignment="1">
      <alignment horizontal="center"/>
    </xf>
    <xf numFmtId="2" fontId="5" fillId="5" borderId="60" xfId="2" applyNumberFormat="1" applyFont="1" applyFill="1" applyBorder="1" applyAlignment="1">
      <alignment horizontal="center" vertical="center"/>
    </xf>
    <xf numFmtId="2" fontId="5" fillId="5" borderId="40" xfId="2" applyNumberFormat="1" applyFont="1" applyFill="1" applyBorder="1" applyAlignment="1">
      <alignment horizontal="center" vertical="center"/>
    </xf>
    <xf numFmtId="2" fontId="5" fillId="5" borderId="31" xfId="2" applyNumberFormat="1" applyFont="1" applyFill="1" applyBorder="1" applyAlignment="1">
      <alignment horizontal="center" vertical="center"/>
    </xf>
    <xf numFmtId="0" fontId="3" fillId="0" borderId="47" xfId="2" applyFont="1" applyFill="1" applyBorder="1" applyAlignment="1">
      <alignment horizontal="left" wrapText="1"/>
    </xf>
    <xf numFmtId="0" fontId="3" fillId="0" borderId="8" xfId="2" applyFont="1" applyFill="1" applyBorder="1" applyAlignment="1">
      <alignment horizontal="left" wrapText="1"/>
    </xf>
    <xf numFmtId="0" fontId="3" fillId="0" borderId="47" xfId="2" applyFont="1" applyFill="1" applyBorder="1" applyAlignment="1">
      <alignment horizontal="center" vertical="center" wrapText="1"/>
    </xf>
    <xf numFmtId="0" fontId="3" fillId="0" borderId="8" xfId="2" applyFont="1" applyFill="1" applyBorder="1" applyAlignment="1">
      <alignment horizontal="center" vertical="center" wrapText="1"/>
    </xf>
    <xf numFmtId="0" fontId="3" fillId="0" borderId="30" xfId="2" applyFont="1" applyFill="1" applyBorder="1" applyAlignment="1">
      <alignment horizontal="center" vertical="center" wrapText="1"/>
    </xf>
    <xf numFmtId="0" fontId="15" fillId="0" borderId="58" xfId="2" applyFont="1" applyFill="1" applyBorder="1" applyAlignment="1">
      <alignment horizontal="left" vertical="center" wrapText="1"/>
    </xf>
    <xf numFmtId="0" fontId="15" fillId="0" borderId="59" xfId="2" applyFont="1" applyFill="1" applyBorder="1" applyAlignment="1">
      <alignment horizontal="left" vertical="center" wrapText="1"/>
    </xf>
    <xf numFmtId="0" fontId="15" fillId="0" borderId="9" xfId="2" applyFont="1" applyFill="1" applyBorder="1" applyAlignment="1">
      <alignment horizontal="left" vertical="center" wrapText="1"/>
    </xf>
    <xf numFmtId="0" fontId="15" fillId="0" borderId="39" xfId="2" applyFont="1" applyFill="1" applyBorder="1" applyAlignment="1">
      <alignment horizontal="left" vertical="center" wrapText="1"/>
    </xf>
    <xf numFmtId="0" fontId="15" fillId="0" borderId="60" xfId="2" applyFont="1" applyFill="1" applyBorder="1" applyAlignment="1">
      <alignment horizontal="left" vertical="center" wrapText="1"/>
    </xf>
    <xf numFmtId="0" fontId="15" fillId="0" borderId="25" xfId="2" applyFont="1" applyFill="1" applyBorder="1" applyAlignment="1">
      <alignment horizontal="left" vertical="center" wrapText="1"/>
    </xf>
    <xf numFmtId="0" fontId="16" fillId="0" borderId="1" xfId="2" applyFont="1" applyFill="1" applyBorder="1" applyAlignment="1">
      <alignment horizontal="center" vertical="center"/>
    </xf>
    <xf numFmtId="0" fontId="16" fillId="0" borderId="34" xfId="2" applyFont="1" applyFill="1" applyBorder="1" applyAlignment="1">
      <alignment horizontal="center" vertical="center"/>
    </xf>
    <xf numFmtId="0" fontId="16" fillId="0" borderId="13" xfId="2" applyFont="1" applyFill="1" applyBorder="1" applyAlignment="1">
      <alignment horizontal="center" vertical="center"/>
    </xf>
    <xf numFmtId="0" fontId="16" fillId="0" borderId="32" xfId="2" applyFont="1" applyFill="1" applyBorder="1" applyAlignment="1">
      <alignment horizontal="center" vertical="center"/>
    </xf>
    <xf numFmtId="0" fontId="16" fillId="0" borderId="11" xfId="2" applyFont="1" applyFill="1" applyBorder="1" applyAlignment="1">
      <alignment horizontal="center" vertical="center"/>
    </xf>
    <xf numFmtId="0" fontId="16" fillId="0" borderId="33" xfId="2" applyFont="1" applyFill="1" applyBorder="1" applyAlignment="1">
      <alignment horizontal="center" vertical="center"/>
    </xf>
    <xf numFmtId="0" fontId="16" fillId="0" borderId="32" xfId="2" applyFont="1" applyBorder="1" applyAlignment="1">
      <alignment horizontal="center" vertical="center" wrapText="1"/>
    </xf>
    <xf numFmtId="0" fontId="16" fillId="0" borderId="18" xfId="2" applyFont="1" applyBorder="1" applyAlignment="1">
      <alignment horizontal="center" vertical="center" wrapText="1"/>
    </xf>
    <xf numFmtId="0" fontId="16" fillId="0" borderId="11" xfId="2" applyFont="1" applyBorder="1" applyAlignment="1">
      <alignment horizontal="center" vertical="center" wrapText="1"/>
    </xf>
    <xf numFmtId="0" fontId="16" fillId="0" borderId="19" xfId="2" applyFont="1" applyBorder="1" applyAlignment="1">
      <alignment horizontal="center" vertical="center" wrapText="1"/>
    </xf>
    <xf numFmtId="0" fontId="15" fillId="0" borderId="48" xfId="2" applyFont="1" applyFill="1" applyBorder="1" applyAlignment="1">
      <alignment horizontal="center" vertical="center" wrapText="1"/>
    </xf>
    <xf numFmtId="0" fontId="15" fillId="0" borderId="49" xfId="2" applyFont="1" applyFill="1" applyBorder="1" applyAlignment="1">
      <alignment horizontal="center" vertical="center" wrapText="1"/>
    </xf>
    <xf numFmtId="0" fontId="15" fillId="0" borderId="51" xfId="2" applyFont="1" applyFill="1" applyBorder="1" applyAlignment="1">
      <alignment horizontal="center" vertical="center" wrapText="1"/>
    </xf>
    <xf numFmtId="0" fontId="15" fillId="0" borderId="45" xfId="2" applyFont="1" applyFill="1" applyBorder="1" applyAlignment="1">
      <alignment horizontal="center" vertical="center" wrapText="1"/>
    </xf>
    <xf numFmtId="0" fontId="15" fillId="0" borderId="50" xfId="2" applyFont="1" applyFill="1" applyBorder="1" applyAlignment="1">
      <alignment horizontal="center" vertical="center" wrapText="1"/>
    </xf>
    <xf numFmtId="0" fontId="15" fillId="0" borderId="52" xfId="2" applyFont="1" applyFill="1" applyBorder="1" applyAlignment="1">
      <alignment horizontal="center" vertical="center" wrapText="1"/>
    </xf>
    <xf numFmtId="0" fontId="16" fillId="0" borderId="2" xfId="2" applyFont="1" applyFill="1" applyBorder="1" applyAlignment="1">
      <alignment horizontal="center" vertical="center"/>
    </xf>
    <xf numFmtId="0" fontId="3" fillId="0" borderId="3" xfId="2" applyBorder="1"/>
    <xf numFmtId="0" fontId="3" fillId="0" borderId="4" xfId="2" applyBorder="1"/>
    <xf numFmtId="0" fontId="3" fillId="0" borderId="46" xfId="2" applyBorder="1"/>
    <xf numFmtId="0" fontId="3" fillId="0" borderId="7" xfId="2" applyBorder="1"/>
    <xf numFmtId="0" fontId="3" fillId="0" borderId="16" xfId="2" applyBorder="1"/>
    <xf numFmtId="0" fontId="5" fillId="0" borderId="9" xfId="2" applyFont="1" applyBorder="1" applyAlignment="1">
      <alignment horizontal="center" vertical="center" wrapText="1"/>
    </xf>
    <xf numFmtId="0" fontId="5" fillId="0" borderId="39" xfId="2" applyFont="1" applyBorder="1" applyAlignment="1">
      <alignment horizontal="center" vertical="center" wrapText="1"/>
    </xf>
    <xf numFmtId="0" fontId="5" fillId="0" borderId="32" xfId="2" applyFont="1" applyBorder="1" applyAlignment="1">
      <alignment horizontal="center" vertical="center" wrapText="1"/>
    </xf>
    <xf numFmtId="0" fontId="5" fillId="0" borderId="18" xfId="2" applyFont="1" applyBorder="1" applyAlignment="1">
      <alignment horizontal="center" vertical="center" wrapText="1"/>
    </xf>
    <xf numFmtId="0" fontId="5" fillId="0" borderId="33" xfId="2" applyFont="1" applyBorder="1" applyAlignment="1">
      <alignment horizontal="center" vertical="center" wrapText="1"/>
    </xf>
    <xf numFmtId="0" fontId="5" fillId="0" borderId="35"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61" xfId="2" applyFont="1" applyBorder="1" applyAlignment="1">
      <alignment horizontal="center" vertical="center" wrapText="1"/>
    </xf>
    <xf numFmtId="0" fontId="5" fillId="0" borderId="84" xfId="2" applyFont="1" applyBorder="1" applyAlignment="1">
      <alignment horizontal="center" vertical="center" wrapText="1"/>
    </xf>
    <xf numFmtId="0" fontId="15" fillId="0" borderId="43" xfId="2" applyFont="1" applyFill="1" applyBorder="1" applyAlignment="1">
      <alignment horizontal="center" vertical="center" wrapText="1"/>
    </xf>
    <xf numFmtId="0" fontId="16" fillId="0" borderId="15" xfId="2" applyFont="1" applyBorder="1" applyAlignment="1">
      <alignment horizontal="center" vertical="center"/>
    </xf>
    <xf numFmtId="0" fontId="16" fillId="0" borderId="7" xfId="2" applyFont="1" applyBorder="1" applyAlignment="1">
      <alignment horizontal="center" vertical="center"/>
    </xf>
    <xf numFmtId="0" fontId="10" fillId="0" borderId="1" xfId="2" applyFont="1" applyBorder="1" applyAlignment="1">
      <alignment horizontal="center"/>
    </xf>
    <xf numFmtId="0" fontId="10" fillId="0" borderId="34" xfId="2" applyFont="1" applyBorder="1" applyAlignment="1">
      <alignment horizontal="center"/>
    </xf>
    <xf numFmtId="0" fontId="10" fillId="0" borderId="47" xfId="2" applyFont="1" applyBorder="1" applyAlignment="1">
      <alignment horizontal="center"/>
    </xf>
    <xf numFmtId="0" fontId="10" fillId="0" borderId="30" xfId="2" applyFont="1" applyBorder="1" applyAlignment="1">
      <alignment horizontal="center"/>
    </xf>
    <xf numFmtId="0" fontId="15" fillId="0" borderId="14" xfId="2" applyFont="1" applyFill="1" applyBorder="1" applyAlignment="1">
      <alignment horizontal="left" vertical="center" wrapText="1"/>
    </xf>
    <xf numFmtId="0" fontId="15" fillId="0" borderId="17" xfId="2" applyFont="1" applyFill="1" applyBorder="1" applyAlignment="1">
      <alignment horizontal="left" vertical="center" wrapText="1"/>
    </xf>
    <xf numFmtId="0" fontId="10" fillId="0" borderId="9" xfId="2" applyFont="1" applyBorder="1" applyAlignment="1">
      <alignment horizontal="center" vertical="center" wrapText="1"/>
    </xf>
    <xf numFmtId="0" fontId="10" fillId="0" borderId="39" xfId="2" applyFont="1" applyBorder="1" applyAlignment="1">
      <alignment horizontal="center" vertical="center" wrapText="1"/>
    </xf>
    <xf numFmtId="0" fontId="10" fillId="0" borderId="47" xfId="2" applyFont="1" applyBorder="1" applyAlignment="1">
      <alignment horizontal="center" vertical="center" wrapText="1"/>
    </xf>
    <xf numFmtId="0" fontId="10" fillId="0" borderId="17" xfId="2" applyFont="1" applyBorder="1" applyAlignment="1">
      <alignment horizontal="center" vertical="center" wrapText="1"/>
    </xf>
    <xf numFmtId="0" fontId="5" fillId="0" borderId="58" xfId="2" applyFont="1" applyBorder="1" applyAlignment="1">
      <alignment horizontal="center"/>
    </xf>
    <xf numFmtId="0" fontId="5" fillId="0" borderId="37" xfId="2" applyFont="1" applyBorder="1" applyAlignment="1">
      <alignment horizontal="center"/>
    </xf>
    <xf numFmtId="0" fontId="5" fillId="0" borderId="59" xfId="2" applyFont="1" applyBorder="1" applyAlignment="1">
      <alignment horizontal="center"/>
    </xf>
    <xf numFmtId="0" fontId="16" fillId="0" borderId="9" xfId="2" applyFont="1" applyBorder="1" applyAlignment="1">
      <alignment horizontal="center"/>
    </xf>
    <xf numFmtId="0" fontId="16" fillId="0" borderId="10" xfId="2" applyFont="1" applyBorder="1" applyAlignment="1">
      <alignment horizontal="center"/>
    </xf>
    <xf numFmtId="0" fontId="16" fillId="0" borderId="39" xfId="2" applyFont="1" applyBorder="1" applyAlignment="1">
      <alignment horizontal="center"/>
    </xf>
  </cellXfs>
  <cellStyles count="5">
    <cellStyle name="Köprü" xfId="4" builtinId="8"/>
    <cellStyle name="Normal" xfId="0" builtinId="0"/>
    <cellStyle name="Normal 2" xfId="1"/>
    <cellStyle name="Normal 3" xfId="2"/>
    <cellStyle name="ParaBirimi" xfId="3" builtinId="4"/>
  </cellStyles>
  <dxfs count="0"/>
  <tableStyles count="0" defaultTableStyle="TableStyleMedium2" defaultPivotStyle="PivotStyleLight16"/>
  <colors>
    <mruColors>
      <color rgb="FF8F298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UZENLI%20VERI%20VE%20BILGILER/EL%20VER&#304;LER&#304;/HS%2019%20Kas&#305;m%2007/09%20A&#287;ustos/Documents%20and%20Settings/meltem/Local%20Settings/Temporary%20Internet%20Files/Content.IE5/07QNU1I7/odemelerdenges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imur-/Desktop/DUZENLI%20VERI%20VE%20BILGILER/EL%20VER&#304;LER&#304;/HS%2019%20Kas&#305;m%2007/09%20A&#287;ustos/Documents%20and%20Settings/meltem/Local%20Settings/Temporary%20Internet%20Files/Content.IE5/07QNU1I7/odemelerdenge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mailto:abozkurt_23@hotmail.com"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mailto:abozkurt_23@hotmail.com"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mailto:abozkurt_23@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theme="7" tint="0.39997558519241921"/>
    <pageSetUpPr fitToPage="1"/>
  </sheetPr>
  <dimension ref="A1:E505"/>
  <sheetViews>
    <sheetView workbookViewId="0">
      <selection activeCell="L18" sqref="L18"/>
    </sheetView>
  </sheetViews>
  <sheetFormatPr defaultRowHeight="15.75"/>
  <cols>
    <col min="1" max="1" width="24.28515625" style="1" customWidth="1"/>
    <col min="2" max="2" width="21.28515625" style="1" bestFit="1" customWidth="1"/>
    <col min="3" max="3" width="14.7109375" style="2" customWidth="1"/>
    <col min="4" max="5" width="14.42578125" style="2" bestFit="1" customWidth="1"/>
  </cols>
  <sheetData>
    <row r="1" spans="1:5" ht="48.75" customHeight="1">
      <c r="A1" s="752" t="s">
        <v>689</v>
      </c>
      <c r="B1" s="753"/>
      <c r="C1" s="753"/>
      <c r="D1" s="753"/>
      <c r="E1" s="753"/>
    </row>
    <row r="2" spans="1:5" s="312" customFormat="1" ht="15.75" customHeight="1">
      <c r="A2" s="749" t="s">
        <v>0</v>
      </c>
      <c r="B2" s="750" t="s">
        <v>1</v>
      </c>
      <c r="C2" s="751" t="s">
        <v>2</v>
      </c>
      <c r="D2" s="751"/>
      <c r="E2" s="751"/>
    </row>
    <row r="3" spans="1:5" s="312" customFormat="1" ht="31.5" customHeight="1">
      <c r="A3" s="749"/>
      <c r="B3" s="750"/>
      <c r="C3" s="313" t="s">
        <v>684</v>
      </c>
      <c r="D3" s="313" t="s">
        <v>685</v>
      </c>
      <c r="E3" s="313" t="s">
        <v>3</v>
      </c>
    </row>
    <row r="4" spans="1:5" s="312" customFormat="1" ht="17.25">
      <c r="A4" s="314" t="s">
        <v>4</v>
      </c>
      <c r="B4" s="315" t="s">
        <v>640</v>
      </c>
      <c r="C4" s="316">
        <v>19453510</v>
      </c>
      <c r="D4" s="316">
        <v>5541112</v>
      </c>
      <c r="E4" s="316">
        <f t="shared" ref="E4:E66" si="0">C4+D4</f>
        <v>24994622</v>
      </c>
    </row>
    <row r="5" spans="1:5" s="312" customFormat="1" ht="17.25">
      <c r="A5" s="317" t="s">
        <v>4</v>
      </c>
      <c r="B5" s="318" t="s">
        <v>5</v>
      </c>
      <c r="C5" s="319">
        <v>2879594</v>
      </c>
      <c r="D5" s="319">
        <v>757713</v>
      </c>
      <c r="E5" s="319">
        <f t="shared" si="0"/>
        <v>3637307</v>
      </c>
    </row>
    <row r="6" spans="1:5" s="312" customFormat="1" ht="17.25">
      <c r="A6" s="317" t="s">
        <v>4</v>
      </c>
      <c r="B6" s="318" t="s">
        <v>6</v>
      </c>
      <c r="C6" s="319">
        <v>822806</v>
      </c>
      <c r="D6" s="319">
        <v>736707</v>
      </c>
      <c r="E6" s="319">
        <f t="shared" si="0"/>
        <v>1559513</v>
      </c>
    </row>
    <row r="7" spans="1:5" s="312" customFormat="1" ht="17.25">
      <c r="A7" s="317" t="s">
        <v>4</v>
      </c>
      <c r="B7" s="318" t="s">
        <v>7</v>
      </c>
      <c r="C7" s="319">
        <v>2151425</v>
      </c>
      <c r="D7" s="319">
        <v>776688</v>
      </c>
      <c r="E7" s="319">
        <f t="shared" si="0"/>
        <v>2928113</v>
      </c>
    </row>
    <row r="8" spans="1:5" s="312" customFormat="1" ht="17.25">
      <c r="A8" s="317" t="s">
        <v>4</v>
      </c>
      <c r="B8" s="318" t="s">
        <v>8</v>
      </c>
      <c r="C8" s="319">
        <v>1557670</v>
      </c>
      <c r="D8" s="319">
        <v>258426</v>
      </c>
      <c r="E8" s="319">
        <f t="shared" si="0"/>
        <v>1816096</v>
      </c>
    </row>
    <row r="9" spans="1:5" s="312" customFormat="1" ht="17.25">
      <c r="A9" s="317" t="s">
        <v>4</v>
      </c>
      <c r="B9" s="318" t="s">
        <v>9</v>
      </c>
      <c r="C9" s="319">
        <v>4051393</v>
      </c>
      <c r="D9" s="319">
        <v>656614</v>
      </c>
      <c r="E9" s="319">
        <f t="shared" si="0"/>
        <v>4708007</v>
      </c>
    </row>
    <row r="10" spans="1:5" s="312" customFormat="1" ht="17.25">
      <c r="A10" s="317" t="s">
        <v>4</v>
      </c>
      <c r="B10" s="318" t="s">
        <v>10</v>
      </c>
      <c r="C10" s="319">
        <v>5309824</v>
      </c>
      <c r="D10" s="319">
        <v>1457268</v>
      </c>
      <c r="E10" s="319">
        <f t="shared" si="0"/>
        <v>6767092</v>
      </c>
    </row>
    <row r="11" spans="1:5" s="312" customFormat="1" ht="17.25">
      <c r="A11" s="317" t="s">
        <v>4</v>
      </c>
      <c r="B11" s="318" t="s">
        <v>11</v>
      </c>
      <c r="C11" s="319">
        <v>594256</v>
      </c>
      <c r="D11" s="319">
        <v>74145</v>
      </c>
      <c r="E11" s="319">
        <f t="shared" si="0"/>
        <v>668401</v>
      </c>
    </row>
    <row r="12" spans="1:5" s="312" customFormat="1" ht="17.25">
      <c r="A12" s="317" t="s">
        <v>4</v>
      </c>
      <c r="B12" s="318" t="s">
        <v>12</v>
      </c>
      <c r="C12" s="319">
        <v>1490963</v>
      </c>
      <c r="D12" s="319">
        <v>727713</v>
      </c>
      <c r="E12" s="319">
        <f t="shared" si="0"/>
        <v>2218676</v>
      </c>
    </row>
    <row r="13" spans="1:5" s="312" customFormat="1" ht="17.25">
      <c r="A13" s="317" t="s">
        <v>4</v>
      </c>
      <c r="B13" s="318" t="s">
        <v>13</v>
      </c>
      <c r="C13" s="319">
        <v>595579</v>
      </c>
      <c r="D13" s="319">
        <v>95838</v>
      </c>
      <c r="E13" s="319">
        <f t="shared" si="0"/>
        <v>691417</v>
      </c>
    </row>
    <row r="14" spans="1:5" s="312" customFormat="1" ht="17.25">
      <c r="A14" s="314" t="s">
        <v>14</v>
      </c>
      <c r="B14" s="315" t="s">
        <v>640</v>
      </c>
      <c r="C14" s="316">
        <v>12850089</v>
      </c>
      <c r="D14" s="316">
        <v>3897462</v>
      </c>
      <c r="E14" s="316">
        <f t="shared" si="0"/>
        <v>16747551</v>
      </c>
    </row>
    <row r="15" spans="1:5" s="312" customFormat="1" ht="17.25">
      <c r="A15" s="317" t="s">
        <v>14</v>
      </c>
      <c r="B15" s="318" t="s">
        <v>15</v>
      </c>
      <c r="C15" s="319">
        <v>508206</v>
      </c>
      <c r="D15" s="319">
        <v>168106</v>
      </c>
      <c r="E15" s="319">
        <f t="shared" si="0"/>
        <v>676312</v>
      </c>
    </row>
    <row r="16" spans="1:5" s="312" customFormat="1" ht="17.25">
      <c r="A16" s="317" t="s">
        <v>14</v>
      </c>
      <c r="B16" s="318" t="s">
        <v>16</v>
      </c>
      <c r="C16" s="319">
        <v>422347</v>
      </c>
      <c r="D16" s="319">
        <v>156442</v>
      </c>
      <c r="E16" s="319">
        <f t="shared" si="0"/>
        <v>578789</v>
      </c>
    </row>
    <row r="17" spans="1:5" s="312" customFormat="1" ht="17.25">
      <c r="A17" s="317" t="s">
        <v>14</v>
      </c>
      <c r="B17" s="318" t="s">
        <v>17</v>
      </c>
      <c r="C17" s="319">
        <v>602547</v>
      </c>
      <c r="D17" s="319">
        <v>191803</v>
      </c>
      <c r="E17" s="319">
        <f t="shared" si="0"/>
        <v>794350</v>
      </c>
    </row>
    <row r="18" spans="1:5" s="312" customFormat="1" ht="17.25">
      <c r="A18" s="317" t="s">
        <v>14</v>
      </c>
      <c r="B18" s="318" t="s">
        <v>18</v>
      </c>
      <c r="C18" s="319">
        <v>574440</v>
      </c>
      <c r="D18" s="319">
        <v>229996</v>
      </c>
      <c r="E18" s="319">
        <f t="shared" si="0"/>
        <v>804436</v>
      </c>
    </row>
    <row r="19" spans="1:5" s="312" customFormat="1" ht="17.25">
      <c r="A19" s="317" t="s">
        <v>14</v>
      </c>
      <c r="B19" s="318" t="s">
        <v>19</v>
      </c>
      <c r="C19" s="319">
        <v>114856</v>
      </c>
      <c r="D19" s="319">
        <v>131185</v>
      </c>
      <c r="E19" s="319">
        <f t="shared" si="0"/>
        <v>246041</v>
      </c>
    </row>
    <row r="20" spans="1:5" s="312" customFormat="1" ht="17.25">
      <c r="A20" s="317" t="s">
        <v>14</v>
      </c>
      <c r="B20" s="318" t="s">
        <v>20</v>
      </c>
      <c r="C20" s="319">
        <v>451663</v>
      </c>
      <c r="D20" s="319">
        <v>173753</v>
      </c>
      <c r="E20" s="319">
        <f t="shared" si="0"/>
        <v>625416</v>
      </c>
    </row>
    <row r="21" spans="1:5" s="312" customFormat="1" ht="17.25">
      <c r="A21" s="317" t="s">
        <v>14</v>
      </c>
      <c r="B21" s="318" t="s">
        <v>21</v>
      </c>
      <c r="C21" s="319">
        <v>1110459</v>
      </c>
      <c r="D21" s="319">
        <v>313295</v>
      </c>
      <c r="E21" s="319">
        <f t="shared" si="0"/>
        <v>1423754</v>
      </c>
    </row>
    <row r="22" spans="1:5" s="312" customFormat="1" ht="17.25">
      <c r="A22" s="317" t="s">
        <v>14</v>
      </c>
      <c r="B22" s="318" t="s">
        <v>22</v>
      </c>
      <c r="C22" s="319">
        <v>1955053</v>
      </c>
      <c r="D22" s="319">
        <v>309840</v>
      </c>
      <c r="E22" s="319">
        <f t="shared" si="0"/>
        <v>2264893</v>
      </c>
    </row>
    <row r="23" spans="1:5" s="312" customFormat="1" ht="17.25">
      <c r="A23" s="317" t="s">
        <v>14</v>
      </c>
      <c r="B23" s="318" t="s">
        <v>23</v>
      </c>
      <c r="C23" s="319">
        <v>228829</v>
      </c>
      <c r="D23" s="319">
        <v>147960</v>
      </c>
      <c r="E23" s="319">
        <f t="shared" si="0"/>
        <v>376789</v>
      </c>
    </row>
    <row r="24" spans="1:5" s="312" customFormat="1" ht="17.25">
      <c r="A24" s="317" t="s">
        <v>14</v>
      </c>
      <c r="B24" s="318" t="s">
        <v>24</v>
      </c>
      <c r="C24" s="319">
        <v>459033</v>
      </c>
      <c r="D24" s="319">
        <v>188312</v>
      </c>
      <c r="E24" s="319">
        <f t="shared" si="0"/>
        <v>647345</v>
      </c>
    </row>
    <row r="25" spans="1:5" s="312" customFormat="1" ht="17.25">
      <c r="A25" s="317" t="s">
        <v>14</v>
      </c>
      <c r="B25" s="318" t="s">
        <v>25</v>
      </c>
      <c r="C25" s="319">
        <v>896130</v>
      </c>
      <c r="D25" s="319">
        <v>235531</v>
      </c>
      <c r="E25" s="319">
        <f t="shared" si="0"/>
        <v>1131661</v>
      </c>
    </row>
    <row r="26" spans="1:5" s="312" customFormat="1" ht="17.25">
      <c r="A26" s="317" t="s">
        <v>14</v>
      </c>
      <c r="B26" s="318" t="s">
        <v>26</v>
      </c>
      <c r="C26" s="319">
        <v>621671</v>
      </c>
      <c r="D26" s="319">
        <v>208906</v>
      </c>
      <c r="E26" s="319">
        <f t="shared" si="0"/>
        <v>830577</v>
      </c>
    </row>
    <row r="27" spans="1:5" s="312" customFormat="1" ht="17.25">
      <c r="A27" s="317" t="s">
        <v>14</v>
      </c>
      <c r="B27" s="318" t="s">
        <v>27</v>
      </c>
      <c r="C27" s="320">
        <v>90590</v>
      </c>
      <c r="D27" s="319">
        <v>119631</v>
      </c>
      <c r="E27" s="319">
        <f t="shared" si="0"/>
        <v>210221</v>
      </c>
    </row>
    <row r="28" spans="1:5" s="312" customFormat="1" ht="17.25">
      <c r="A28" s="317" t="s">
        <v>14</v>
      </c>
      <c r="B28" s="318" t="s">
        <v>10</v>
      </c>
      <c r="C28" s="319">
        <v>1077168</v>
      </c>
      <c r="D28" s="319">
        <v>238151</v>
      </c>
      <c r="E28" s="319">
        <f t="shared" si="0"/>
        <v>1315319</v>
      </c>
    </row>
    <row r="29" spans="1:5" s="312" customFormat="1" ht="17.25">
      <c r="A29" s="317" t="s">
        <v>14</v>
      </c>
      <c r="B29" s="318" t="s">
        <v>28</v>
      </c>
      <c r="C29" s="319">
        <v>1263309</v>
      </c>
      <c r="D29" s="320">
        <v>336508</v>
      </c>
      <c r="E29" s="319">
        <f t="shared" si="0"/>
        <v>1599817</v>
      </c>
    </row>
    <row r="30" spans="1:5" s="312" customFormat="1" ht="17.25">
      <c r="A30" s="317" t="s">
        <v>14</v>
      </c>
      <c r="B30" s="318" t="s">
        <v>29</v>
      </c>
      <c r="C30" s="319">
        <v>723089</v>
      </c>
      <c r="D30" s="319">
        <v>245032</v>
      </c>
      <c r="E30" s="319">
        <f t="shared" si="0"/>
        <v>968121</v>
      </c>
    </row>
    <row r="31" spans="1:5" s="312" customFormat="1" ht="17.25">
      <c r="A31" s="317" t="s">
        <v>14</v>
      </c>
      <c r="B31" s="318" t="s">
        <v>30</v>
      </c>
      <c r="C31" s="319">
        <v>593742</v>
      </c>
      <c r="D31" s="319">
        <v>170974</v>
      </c>
      <c r="E31" s="319">
        <f t="shared" si="0"/>
        <v>764716</v>
      </c>
    </row>
    <row r="32" spans="1:5" s="312" customFormat="1" ht="17.25">
      <c r="A32" s="317" t="s">
        <v>14</v>
      </c>
      <c r="B32" s="318" t="s">
        <v>31</v>
      </c>
      <c r="C32" s="319">
        <v>1156957</v>
      </c>
      <c r="D32" s="319">
        <v>332037</v>
      </c>
      <c r="E32" s="319">
        <f t="shared" si="0"/>
        <v>1488994</v>
      </c>
    </row>
    <row r="33" spans="1:5" s="312" customFormat="1" ht="17.25">
      <c r="A33" s="314" t="s">
        <v>32</v>
      </c>
      <c r="B33" s="315" t="s">
        <v>640</v>
      </c>
      <c r="C33" s="316">
        <v>21882578</v>
      </c>
      <c r="D33" s="316">
        <v>15481365</v>
      </c>
      <c r="E33" s="316">
        <f t="shared" si="0"/>
        <v>37363943</v>
      </c>
    </row>
    <row r="34" spans="1:5" s="312" customFormat="1" ht="17.25">
      <c r="A34" s="317" t="s">
        <v>32</v>
      </c>
      <c r="B34" s="318" t="s">
        <v>33</v>
      </c>
      <c r="C34" s="319">
        <v>2894815</v>
      </c>
      <c r="D34" s="319">
        <v>1818339</v>
      </c>
      <c r="E34" s="319">
        <f t="shared" si="0"/>
        <v>4713154</v>
      </c>
    </row>
    <row r="35" spans="1:5" s="312" customFormat="1" ht="17.25">
      <c r="A35" s="317" t="s">
        <v>32</v>
      </c>
      <c r="B35" s="318" t="s">
        <v>34</v>
      </c>
      <c r="C35" s="319">
        <v>3190123</v>
      </c>
      <c r="D35" s="319">
        <v>2522913</v>
      </c>
      <c r="E35" s="319">
        <f t="shared" si="0"/>
        <v>5713036</v>
      </c>
    </row>
    <row r="36" spans="1:5" s="312" customFormat="1" ht="17.25">
      <c r="A36" s="317" t="s">
        <v>32</v>
      </c>
      <c r="B36" s="318" t="s">
        <v>35</v>
      </c>
      <c r="C36" s="319">
        <v>1921104</v>
      </c>
      <c r="D36" s="319">
        <v>1336263</v>
      </c>
      <c r="E36" s="319">
        <f t="shared" si="0"/>
        <v>3257367</v>
      </c>
    </row>
    <row r="37" spans="1:5" s="312" customFormat="1" ht="17.25">
      <c r="A37" s="317" t="s">
        <v>32</v>
      </c>
      <c r="B37" s="318" t="s">
        <v>36</v>
      </c>
      <c r="C37" s="319">
        <v>2111411</v>
      </c>
      <c r="D37" s="319">
        <v>1493123</v>
      </c>
      <c r="E37" s="319">
        <f t="shared" si="0"/>
        <v>3604534</v>
      </c>
    </row>
    <row r="38" spans="1:5" s="312" customFormat="1" ht="17.25">
      <c r="A38" s="317" t="s">
        <v>32</v>
      </c>
      <c r="B38" s="318" t="s">
        <v>10</v>
      </c>
      <c r="C38" s="319">
        <v>3296701</v>
      </c>
      <c r="D38" s="319">
        <v>1919327</v>
      </c>
      <c r="E38" s="319">
        <f t="shared" si="0"/>
        <v>5216028</v>
      </c>
    </row>
    <row r="39" spans="1:5" s="312" customFormat="1" ht="17.25">
      <c r="A39" s="317" t="s">
        <v>32</v>
      </c>
      <c r="B39" s="318" t="s">
        <v>37</v>
      </c>
      <c r="C39" s="319">
        <v>4123144</v>
      </c>
      <c r="D39" s="320">
        <v>2853702</v>
      </c>
      <c r="E39" s="319">
        <f t="shared" si="0"/>
        <v>6976846</v>
      </c>
    </row>
    <row r="40" spans="1:5" s="312" customFormat="1" ht="17.25">
      <c r="A40" s="317" t="s">
        <v>32</v>
      </c>
      <c r="B40" s="318" t="s">
        <v>38</v>
      </c>
      <c r="C40" s="319">
        <v>1608165</v>
      </c>
      <c r="D40" s="319">
        <v>1318530</v>
      </c>
      <c r="E40" s="319">
        <f t="shared" si="0"/>
        <v>2926695</v>
      </c>
    </row>
    <row r="41" spans="1:5" s="312" customFormat="1" ht="17.25">
      <c r="A41" s="317" t="s">
        <v>32</v>
      </c>
      <c r="B41" s="318" t="s">
        <v>39</v>
      </c>
      <c r="C41" s="319">
        <v>2737115</v>
      </c>
      <c r="D41" s="319">
        <v>2219168</v>
      </c>
      <c r="E41" s="319">
        <f t="shared" si="0"/>
        <v>4956283</v>
      </c>
    </row>
    <row r="42" spans="1:5" s="312" customFormat="1" ht="17.25">
      <c r="A42" s="314" t="s">
        <v>40</v>
      </c>
      <c r="B42" s="315" t="s">
        <v>640</v>
      </c>
      <c r="C42" s="316">
        <v>7848242</v>
      </c>
      <c r="D42" s="316">
        <v>1846834</v>
      </c>
      <c r="E42" s="316">
        <f t="shared" si="0"/>
        <v>9695076</v>
      </c>
    </row>
    <row r="43" spans="1:5" s="312" customFormat="1" ht="17.25">
      <c r="A43" s="317" t="s">
        <v>40</v>
      </c>
      <c r="B43" s="318" t="s">
        <v>41</v>
      </c>
      <c r="C43" s="319">
        <v>857515</v>
      </c>
      <c r="D43" s="319">
        <v>210453</v>
      </c>
      <c r="E43" s="319">
        <f t="shared" si="0"/>
        <v>1067968</v>
      </c>
    </row>
    <row r="44" spans="1:5" s="312" customFormat="1" ht="17.25">
      <c r="A44" s="317" t="s">
        <v>40</v>
      </c>
      <c r="B44" s="318" t="s">
        <v>42</v>
      </c>
      <c r="C44" s="319">
        <v>614202</v>
      </c>
      <c r="D44" s="319">
        <v>201371</v>
      </c>
      <c r="E44" s="319">
        <f t="shared" si="0"/>
        <v>815573</v>
      </c>
    </row>
    <row r="45" spans="1:5" s="312" customFormat="1" ht="17.25">
      <c r="A45" s="317" t="s">
        <v>40</v>
      </c>
      <c r="B45" s="318" t="s">
        <v>43</v>
      </c>
      <c r="C45" s="319">
        <v>547582</v>
      </c>
      <c r="D45" s="319">
        <v>191342</v>
      </c>
      <c r="E45" s="319">
        <f t="shared" si="0"/>
        <v>738924</v>
      </c>
    </row>
    <row r="46" spans="1:5" s="312" customFormat="1" ht="17.25">
      <c r="A46" s="317" t="s">
        <v>40</v>
      </c>
      <c r="B46" s="318" t="s">
        <v>44</v>
      </c>
      <c r="C46" s="319">
        <v>345078</v>
      </c>
      <c r="D46" s="319">
        <v>180572</v>
      </c>
      <c r="E46" s="319">
        <f t="shared" si="0"/>
        <v>525650</v>
      </c>
    </row>
    <row r="47" spans="1:5" s="312" customFormat="1" ht="17.25">
      <c r="A47" s="317" t="s">
        <v>40</v>
      </c>
      <c r="B47" s="318" t="s">
        <v>10</v>
      </c>
      <c r="C47" s="319">
        <v>4154062</v>
      </c>
      <c r="D47" s="319">
        <v>618212</v>
      </c>
      <c r="E47" s="319">
        <f t="shared" si="0"/>
        <v>4772274</v>
      </c>
    </row>
    <row r="48" spans="1:5" s="312" customFormat="1" ht="17.25">
      <c r="A48" s="317" t="s">
        <v>40</v>
      </c>
      <c r="B48" s="318" t="s">
        <v>45</v>
      </c>
      <c r="C48" s="319">
        <v>1061821</v>
      </c>
      <c r="D48" s="319">
        <v>295193</v>
      </c>
      <c r="E48" s="319">
        <f t="shared" si="0"/>
        <v>1357014</v>
      </c>
    </row>
    <row r="49" spans="1:5" s="312" customFormat="1" ht="17.25">
      <c r="A49" s="317" t="s">
        <v>40</v>
      </c>
      <c r="B49" s="318" t="s">
        <v>46</v>
      </c>
      <c r="C49" s="319">
        <v>267982</v>
      </c>
      <c r="D49" s="319">
        <v>149691</v>
      </c>
      <c r="E49" s="319">
        <f t="shared" si="0"/>
        <v>417673</v>
      </c>
    </row>
    <row r="50" spans="1:5" s="312" customFormat="1" ht="17.25">
      <c r="A50" s="314" t="s">
        <v>47</v>
      </c>
      <c r="B50" s="315" t="s">
        <v>640</v>
      </c>
      <c r="C50" s="316">
        <v>10535877</v>
      </c>
      <c r="D50" s="316">
        <v>2863937</v>
      </c>
      <c r="E50" s="316">
        <f t="shared" si="0"/>
        <v>13399814</v>
      </c>
    </row>
    <row r="51" spans="1:5" s="312" customFormat="1" ht="17.25">
      <c r="A51" s="317" t="s">
        <v>47</v>
      </c>
      <c r="B51" s="318" t="s">
        <v>48</v>
      </c>
      <c r="C51" s="319">
        <v>813410</v>
      </c>
      <c r="D51" s="319">
        <v>103330</v>
      </c>
      <c r="E51" s="319">
        <f t="shared" si="0"/>
        <v>916740</v>
      </c>
    </row>
    <row r="52" spans="1:5" s="312" customFormat="1" ht="17.25">
      <c r="A52" s="317" t="s">
        <v>47</v>
      </c>
      <c r="B52" s="318" t="s">
        <v>49</v>
      </c>
      <c r="C52" s="319">
        <v>1161346</v>
      </c>
      <c r="D52" s="319">
        <v>312425</v>
      </c>
      <c r="E52" s="319">
        <f t="shared" si="0"/>
        <v>1473771</v>
      </c>
    </row>
    <row r="53" spans="1:5" s="312" customFormat="1" ht="17.25">
      <c r="A53" s="317" t="s">
        <v>47</v>
      </c>
      <c r="B53" s="318" t="s">
        <v>50</v>
      </c>
      <c r="C53" s="319">
        <v>304612</v>
      </c>
      <c r="D53" s="319">
        <v>202050</v>
      </c>
      <c r="E53" s="319">
        <f t="shared" si="0"/>
        <v>506662</v>
      </c>
    </row>
    <row r="54" spans="1:5" s="312" customFormat="1" ht="17.25">
      <c r="A54" s="317" t="s">
        <v>47</v>
      </c>
      <c r="B54" s="318" t="s">
        <v>10</v>
      </c>
      <c r="C54" s="319">
        <v>3250614</v>
      </c>
      <c r="D54" s="319">
        <v>689510</v>
      </c>
      <c r="E54" s="319">
        <f t="shared" si="0"/>
        <v>3940124</v>
      </c>
    </row>
    <row r="55" spans="1:5" s="312" customFormat="1" ht="17.25">
      <c r="A55" s="317" t="s">
        <v>47</v>
      </c>
      <c r="B55" s="318" t="s">
        <v>51</v>
      </c>
      <c r="C55" s="319">
        <v>1529240</v>
      </c>
      <c r="D55" s="319">
        <v>769616</v>
      </c>
      <c r="E55" s="319">
        <f t="shared" si="0"/>
        <v>2298856</v>
      </c>
    </row>
    <row r="56" spans="1:5" s="312" customFormat="1" ht="17.25">
      <c r="A56" s="317" t="s">
        <v>47</v>
      </c>
      <c r="B56" s="318" t="s">
        <v>52</v>
      </c>
      <c r="C56" s="319">
        <v>961763</v>
      </c>
      <c r="D56" s="319">
        <v>131942</v>
      </c>
      <c r="E56" s="319">
        <f t="shared" si="0"/>
        <v>1093705</v>
      </c>
    </row>
    <row r="57" spans="1:5" s="312" customFormat="1" ht="17.25">
      <c r="A57" s="317" t="s">
        <v>47</v>
      </c>
      <c r="B57" s="318" t="s">
        <v>53</v>
      </c>
      <c r="C57" s="319">
        <v>2514892</v>
      </c>
      <c r="D57" s="319">
        <v>655064</v>
      </c>
      <c r="E57" s="319">
        <f t="shared" si="0"/>
        <v>3169956</v>
      </c>
    </row>
    <row r="58" spans="1:5" s="312" customFormat="1" ht="17.25">
      <c r="A58" s="314" t="s">
        <v>54</v>
      </c>
      <c r="B58" s="315" t="s">
        <v>640</v>
      </c>
      <c r="C58" s="316">
        <v>7108783</v>
      </c>
      <c r="D58" s="316">
        <v>8629151</v>
      </c>
      <c r="E58" s="316">
        <f t="shared" si="0"/>
        <v>15737934</v>
      </c>
    </row>
    <row r="59" spans="1:5" s="312" customFormat="1" ht="17.25">
      <c r="A59" s="317" t="s">
        <v>54</v>
      </c>
      <c r="B59" s="318" t="s">
        <v>55</v>
      </c>
      <c r="C59" s="319">
        <v>911726</v>
      </c>
      <c r="D59" s="319">
        <v>1012603</v>
      </c>
      <c r="E59" s="319">
        <f t="shared" si="0"/>
        <v>1924329</v>
      </c>
    </row>
    <row r="60" spans="1:5" s="312" customFormat="1" ht="17.25">
      <c r="A60" s="317" t="s">
        <v>54</v>
      </c>
      <c r="B60" s="318" t="s">
        <v>56</v>
      </c>
      <c r="C60" s="319">
        <v>254372</v>
      </c>
      <c r="D60" s="320">
        <v>234853</v>
      </c>
      <c r="E60" s="319">
        <f t="shared" si="0"/>
        <v>489225</v>
      </c>
    </row>
    <row r="61" spans="1:5" s="312" customFormat="1" ht="17.25">
      <c r="A61" s="317" t="s">
        <v>54</v>
      </c>
      <c r="B61" s="318" t="s">
        <v>57</v>
      </c>
      <c r="C61" s="319">
        <v>1781386</v>
      </c>
      <c r="D61" s="319">
        <v>2515941</v>
      </c>
      <c r="E61" s="319">
        <f t="shared" si="0"/>
        <v>4297327</v>
      </c>
    </row>
    <row r="62" spans="1:5" s="312" customFormat="1" ht="17.25">
      <c r="A62" s="317" t="s">
        <v>54</v>
      </c>
      <c r="B62" s="318" t="s">
        <v>58</v>
      </c>
      <c r="C62" s="319">
        <v>887954</v>
      </c>
      <c r="D62" s="319">
        <v>1132133</v>
      </c>
      <c r="E62" s="319">
        <f t="shared" si="0"/>
        <v>2020087</v>
      </c>
    </row>
    <row r="63" spans="1:5" s="312" customFormat="1" ht="17.25">
      <c r="A63" s="317" t="s">
        <v>54</v>
      </c>
      <c r="B63" s="318" t="s">
        <v>10</v>
      </c>
      <c r="C63" s="319">
        <v>2100249</v>
      </c>
      <c r="D63" s="319">
        <v>2296919</v>
      </c>
      <c r="E63" s="319">
        <f t="shared" si="0"/>
        <v>4397168</v>
      </c>
    </row>
    <row r="64" spans="1:5" s="312" customFormat="1" ht="17.25">
      <c r="A64" s="317" t="s">
        <v>54</v>
      </c>
      <c r="B64" s="318" t="s">
        <v>59</v>
      </c>
      <c r="C64" s="319">
        <v>1173096</v>
      </c>
      <c r="D64" s="319">
        <v>1436702</v>
      </c>
      <c r="E64" s="319">
        <f t="shared" si="0"/>
        <v>2609798</v>
      </c>
    </row>
    <row r="65" spans="1:5" s="312" customFormat="1" ht="17.25">
      <c r="A65" s="314" t="s">
        <v>60</v>
      </c>
      <c r="B65" s="315" t="s">
        <v>640</v>
      </c>
      <c r="C65" s="316">
        <v>21418627</v>
      </c>
      <c r="D65" s="316">
        <v>6964828</v>
      </c>
      <c r="E65" s="316">
        <f t="shared" si="0"/>
        <v>28383455</v>
      </c>
    </row>
    <row r="66" spans="1:5" s="312" customFormat="1" ht="17.25">
      <c r="A66" s="317" t="s">
        <v>60</v>
      </c>
      <c r="B66" s="318" t="s">
        <v>61</v>
      </c>
      <c r="C66" s="319">
        <v>2139764</v>
      </c>
      <c r="D66" s="319">
        <v>1059783</v>
      </c>
      <c r="E66" s="319">
        <f t="shared" si="0"/>
        <v>3199547</v>
      </c>
    </row>
    <row r="67" spans="1:5" s="312" customFormat="1" ht="17.25">
      <c r="A67" s="317" t="s">
        <v>60</v>
      </c>
      <c r="B67" s="318" t="s">
        <v>62</v>
      </c>
      <c r="C67" s="319">
        <v>1085541</v>
      </c>
      <c r="D67" s="319">
        <v>334409</v>
      </c>
      <c r="E67" s="319">
        <f t="shared" ref="E67:E130" si="1">C67+D67</f>
        <v>1419950</v>
      </c>
    </row>
    <row r="68" spans="1:5" s="312" customFormat="1" ht="17.25">
      <c r="A68" s="317" t="s">
        <v>60</v>
      </c>
      <c r="B68" s="318" t="s">
        <v>63</v>
      </c>
      <c r="C68" s="319">
        <v>3037201</v>
      </c>
      <c r="D68" s="319">
        <v>1236665</v>
      </c>
      <c r="E68" s="319">
        <f t="shared" si="1"/>
        <v>4273866</v>
      </c>
    </row>
    <row r="69" spans="1:5" s="312" customFormat="1" ht="17.25">
      <c r="A69" s="317" t="s">
        <v>60</v>
      </c>
      <c r="B69" s="318" t="s">
        <v>64</v>
      </c>
      <c r="C69" s="319">
        <v>1864529</v>
      </c>
      <c r="D69" s="319">
        <v>585089</v>
      </c>
      <c r="E69" s="319">
        <f t="shared" si="1"/>
        <v>2449618</v>
      </c>
    </row>
    <row r="70" spans="1:5" s="312" customFormat="1" ht="17.25">
      <c r="A70" s="317" t="s">
        <v>60</v>
      </c>
      <c r="B70" s="318" t="s">
        <v>10</v>
      </c>
      <c r="C70" s="319">
        <v>3364514</v>
      </c>
      <c r="D70" s="319">
        <v>787886</v>
      </c>
      <c r="E70" s="319">
        <f t="shared" si="1"/>
        <v>4152400</v>
      </c>
    </row>
    <row r="71" spans="1:5" s="312" customFormat="1" ht="17.25">
      <c r="A71" s="317" t="s">
        <v>60</v>
      </c>
      <c r="B71" s="318" t="s">
        <v>65</v>
      </c>
      <c r="C71" s="320">
        <v>620255</v>
      </c>
      <c r="D71" s="320">
        <v>127807</v>
      </c>
      <c r="E71" s="319">
        <f t="shared" si="1"/>
        <v>748062</v>
      </c>
    </row>
    <row r="72" spans="1:5" s="312" customFormat="1" ht="17.25">
      <c r="A72" s="317" t="s">
        <v>60</v>
      </c>
      <c r="B72" s="318" t="s">
        <v>66</v>
      </c>
      <c r="C72" s="319">
        <v>4274966</v>
      </c>
      <c r="D72" s="319">
        <v>1101424</v>
      </c>
      <c r="E72" s="319">
        <f t="shared" si="1"/>
        <v>5376390</v>
      </c>
    </row>
    <row r="73" spans="1:5" s="312" customFormat="1" ht="17.25">
      <c r="A73" s="317" t="s">
        <v>60</v>
      </c>
      <c r="B73" s="318" t="s">
        <v>67</v>
      </c>
      <c r="C73" s="319">
        <v>5031857</v>
      </c>
      <c r="D73" s="319">
        <v>1731765</v>
      </c>
      <c r="E73" s="319">
        <f t="shared" si="1"/>
        <v>6763622</v>
      </c>
    </row>
    <row r="74" spans="1:5" s="312" customFormat="1" ht="17.25">
      <c r="A74" s="314" t="s">
        <v>68</v>
      </c>
      <c r="B74" s="315" t="s">
        <v>640</v>
      </c>
      <c r="C74" s="316">
        <v>10384152</v>
      </c>
      <c r="D74" s="316">
        <v>2877830</v>
      </c>
      <c r="E74" s="316">
        <f t="shared" si="1"/>
        <v>13261982</v>
      </c>
    </row>
    <row r="75" spans="1:5" s="312" customFormat="1" ht="17.25">
      <c r="A75" s="317" t="s">
        <v>68</v>
      </c>
      <c r="B75" s="318" t="s">
        <v>69</v>
      </c>
      <c r="C75" s="319">
        <v>904272</v>
      </c>
      <c r="D75" s="319">
        <v>124325</v>
      </c>
      <c r="E75" s="319">
        <f t="shared" si="1"/>
        <v>1028597</v>
      </c>
    </row>
    <row r="76" spans="1:5" s="312" customFormat="1" ht="17.25">
      <c r="A76" s="317" t="s">
        <v>68</v>
      </c>
      <c r="B76" s="318" t="s">
        <v>70</v>
      </c>
      <c r="C76" s="319">
        <v>568614</v>
      </c>
      <c r="D76" s="319">
        <v>72663</v>
      </c>
      <c r="E76" s="319">
        <f t="shared" si="1"/>
        <v>641277</v>
      </c>
    </row>
    <row r="77" spans="1:5" s="312" customFormat="1" ht="17.25">
      <c r="A77" s="317" t="s">
        <v>68</v>
      </c>
      <c r="B77" s="318" t="s">
        <v>10</v>
      </c>
      <c r="C77" s="319">
        <v>6224374</v>
      </c>
      <c r="D77" s="319">
        <v>1003518</v>
      </c>
      <c r="E77" s="319">
        <f t="shared" si="1"/>
        <v>7227892</v>
      </c>
    </row>
    <row r="78" spans="1:5" s="312" customFormat="1" ht="17.25">
      <c r="A78" s="317" t="s">
        <v>68</v>
      </c>
      <c r="B78" s="318" t="s">
        <v>71</v>
      </c>
      <c r="C78" s="319">
        <v>2686892</v>
      </c>
      <c r="D78" s="319">
        <v>1677324</v>
      </c>
      <c r="E78" s="319">
        <f t="shared" si="1"/>
        <v>4364216</v>
      </c>
    </row>
    <row r="79" spans="1:5" s="312" customFormat="1" ht="17.25">
      <c r="A79" s="314" t="s">
        <v>72</v>
      </c>
      <c r="B79" s="315" t="s">
        <v>640</v>
      </c>
      <c r="C79" s="316">
        <v>12722001</v>
      </c>
      <c r="D79" s="316">
        <v>3454108</v>
      </c>
      <c r="E79" s="316">
        <f t="shared" si="1"/>
        <v>16176109</v>
      </c>
    </row>
    <row r="80" spans="1:5" s="312" customFormat="1" ht="17.25">
      <c r="A80" s="317" t="s">
        <v>72</v>
      </c>
      <c r="B80" s="318" t="s">
        <v>73</v>
      </c>
      <c r="C80" s="319">
        <v>2485073</v>
      </c>
      <c r="D80" s="319">
        <v>315921</v>
      </c>
      <c r="E80" s="319">
        <f t="shared" si="1"/>
        <v>2800994</v>
      </c>
    </row>
    <row r="81" spans="1:5" s="312" customFormat="1" ht="17.25">
      <c r="A81" s="317" t="s">
        <v>72</v>
      </c>
      <c r="B81" s="318" t="s">
        <v>74</v>
      </c>
      <c r="C81" s="319">
        <v>1956632</v>
      </c>
      <c r="D81" s="319">
        <v>1122808</v>
      </c>
      <c r="E81" s="319">
        <f t="shared" si="1"/>
        <v>3079440</v>
      </c>
    </row>
    <row r="82" spans="1:5" s="312" customFormat="1" ht="17.25">
      <c r="A82" s="317" t="s">
        <v>72</v>
      </c>
      <c r="B82" s="318" t="s">
        <v>75</v>
      </c>
      <c r="C82" s="320">
        <v>618348</v>
      </c>
      <c r="D82" s="319">
        <v>191991</v>
      </c>
      <c r="E82" s="319">
        <f t="shared" si="1"/>
        <v>810339</v>
      </c>
    </row>
    <row r="83" spans="1:5" s="312" customFormat="1" ht="17.25">
      <c r="A83" s="317" t="s">
        <v>72</v>
      </c>
      <c r="B83" s="318" t="s">
        <v>76</v>
      </c>
      <c r="C83" s="319">
        <v>4001736</v>
      </c>
      <c r="D83" s="319">
        <v>1203168</v>
      </c>
      <c r="E83" s="319">
        <f t="shared" si="1"/>
        <v>5204904</v>
      </c>
    </row>
    <row r="84" spans="1:5" s="312" customFormat="1" ht="17.25">
      <c r="A84" s="317" t="s">
        <v>72</v>
      </c>
      <c r="B84" s="318" t="s">
        <v>10</v>
      </c>
      <c r="C84" s="319">
        <v>1784907</v>
      </c>
      <c r="D84" s="319">
        <v>342635</v>
      </c>
      <c r="E84" s="319">
        <f t="shared" si="1"/>
        <v>2127542</v>
      </c>
    </row>
    <row r="85" spans="1:5" s="312" customFormat="1" ht="17.25">
      <c r="A85" s="317" t="s">
        <v>72</v>
      </c>
      <c r="B85" s="318" t="s">
        <v>77</v>
      </c>
      <c r="C85" s="319">
        <v>1875305</v>
      </c>
      <c r="D85" s="319">
        <v>277585</v>
      </c>
      <c r="E85" s="319">
        <f t="shared" si="1"/>
        <v>2152890</v>
      </c>
    </row>
    <row r="86" spans="1:5" s="312" customFormat="1" ht="17.25">
      <c r="A86" s="314" t="s">
        <v>78</v>
      </c>
      <c r="B86" s="315" t="s">
        <v>640</v>
      </c>
      <c r="C86" s="316">
        <v>7252108</v>
      </c>
      <c r="D86" s="316">
        <v>679816</v>
      </c>
      <c r="E86" s="316">
        <f t="shared" si="1"/>
        <v>7931924</v>
      </c>
    </row>
    <row r="87" spans="1:5" s="312" customFormat="1" ht="17.25">
      <c r="A87" s="317" t="s">
        <v>78</v>
      </c>
      <c r="B87" s="318" t="s">
        <v>79</v>
      </c>
      <c r="C87" s="319">
        <v>1149617</v>
      </c>
      <c r="D87" s="320">
        <v>156056</v>
      </c>
      <c r="E87" s="319">
        <f t="shared" si="1"/>
        <v>1305673</v>
      </c>
    </row>
    <row r="88" spans="1:5" s="312" customFormat="1" ht="17.25">
      <c r="A88" s="317" t="s">
        <v>78</v>
      </c>
      <c r="B88" s="318" t="s">
        <v>80</v>
      </c>
      <c r="C88" s="319">
        <v>767585</v>
      </c>
      <c r="D88" s="320">
        <v>151880</v>
      </c>
      <c r="E88" s="319">
        <f t="shared" si="1"/>
        <v>919465</v>
      </c>
    </row>
    <row r="89" spans="1:5" s="312" customFormat="1" ht="17.25">
      <c r="A89" s="317" t="s">
        <v>78</v>
      </c>
      <c r="B89" s="318" t="s">
        <v>10</v>
      </c>
      <c r="C89" s="320">
        <v>5334906</v>
      </c>
      <c r="D89" s="319">
        <v>371880</v>
      </c>
      <c r="E89" s="319">
        <f t="shared" si="1"/>
        <v>5706786</v>
      </c>
    </row>
    <row r="90" spans="1:5" s="312" customFormat="1" ht="17.25">
      <c r="A90" s="314" t="s">
        <v>81</v>
      </c>
      <c r="B90" s="315" t="s">
        <v>640</v>
      </c>
      <c r="C90" s="316">
        <v>5458121</v>
      </c>
      <c r="D90" s="316">
        <v>3109412</v>
      </c>
      <c r="E90" s="316">
        <f t="shared" si="1"/>
        <v>8567533</v>
      </c>
    </row>
    <row r="91" spans="1:5" s="312" customFormat="1" ht="17.25">
      <c r="A91" s="317" t="s">
        <v>81</v>
      </c>
      <c r="B91" s="318" t="s">
        <v>82</v>
      </c>
      <c r="C91" s="319">
        <v>739103</v>
      </c>
      <c r="D91" s="319">
        <v>370840</v>
      </c>
      <c r="E91" s="319">
        <f t="shared" si="1"/>
        <v>1109943</v>
      </c>
    </row>
    <row r="92" spans="1:5" s="312" customFormat="1" ht="17.25">
      <c r="A92" s="317" t="s">
        <v>81</v>
      </c>
      <c r="B92" s="318" t="s">
        <v>83</v>
      </c>
      <c r="C92" s="320">
        <v>1000694</v>
      </c>
      <c r="D92" s="320">
        <v>733813</v>
      </c>
      <c r="E92" s="319">
        <f t="shared" si="1"/>
        <v>1734507</v>
      </c>
    </row>
    <row r="93" spans="1:5" s="312" customFormat="1" ht="17.25">
      <c r="A93" s="317" t="s">
        <v>81</v>
      </c>
      <c r="B93" s="318" t="s">
        <v>84</v>
      </c>
      <c r="C93" s="320">
        <v>316142</v>
      </c>
      <c r="D93" s="320">
        <v>111219</v>
      </c>
      <c r="E93" s="319">
        <f t="shared" si="1"/>
        <v>427361</v>
      </c>
    </row>
    <row r="94" spans="1:5" s="312" customFormat="1" ht="17.25">
      <c r="A94" s="317" t="s">
        <v>81</v>
      </c>
      <c r="B94" s="318" t="s">
        <v>10</v>
      </c>
      <c r="C94" s="320">
        <v>1101982</v>
      </c>
      <c r="D94" s="320">
        <v>575746</v>
      </c>
      <c r="E94" s="319">
        <f t="shared" si="1"/>
        <v>1677728</v>
      </c>
    </row>
    <row r="95" spans="1:5" s="312" customFormat="1" ht="17.25">
      <c r="A95" s="317" t="s">
        <v>81</v>
      </c>
      <c r="B95" s="318" t="s">
        <v>85</v>
      </c>
      <c r="C95" s="319">
        <v>798632</v>
      </c>
      <c r="D95" s="319">
        <v>405599</v>
      </c>
      <c r="E95" s="319">
        <f t="shared" si="1"/>
        <v>1204231</v>
      </c>
    </row>
    <row r="96" spans="1:5" s="312" customFormat="1" ht="17.25">
      <c r="A96" s="317" t="s">
        <v>81</v>
      </c>
      <c r="B96" s="318" t="s">
        <v>86</v>
      </c>
      <c r="C96" s="319">
        <v>512323</v>
      </c>
      <c r="D96" s="319">
        <v>286881</v>
      </c>
      <c r="E96" s="319">
        <f t="shared" si="1"/>
        <v>799204</v>
      </c>
    </row>
    <row r="97" spans="1:5" s="312" customFormat="1" ht="17.25">
      <c r="A97" s="317" t="s">
        <v>81</v>
      </c>
      <c r="B97" s="318" t="s">
        <v>87</v>
      </c>
      <c r="C97" s="319">
        <v>570282</v>
      </c>
      <c r="D97" s="319">
        <v>391234</v>
      </c>
      <c r="E97" s="319">
        <f t="shared" si="1"/>
        <v>961516</v>
      </c>
    </row>
    <row r="98" spans="1:5" s="312" customFormat="1" ht="17.25">
      <c r="A98" s="317" t="s">
        <v>81</v>
      </c>
      <c r="B98" s="318" t="s">
        <v>88</v>
      </c>
      <c r="C98" s="319">
        <v>418963</v>
      </c>
      <c r="D98" s="319">
        <v>234080</v>
      </c>
      <c r="E98" s="319">
        <f t="shared" si="1"/>
        <v>653043</v>
      </c>
    </row>
    <row r="99" spans="1:5" s="312" customFormat="1" ht="17.25">
      <c r="A99" s="314" t="s">
        <v>89</v>
      </c>
      <c r="B99" s="315" t="s">
        <v>640</v>
      </c>
      <c r="C99" s="316">
        <v>15706576</v>
      </c>
      <c r="D99" s="316">
        <v>6723412</v>
      </c>
      <c r="E99" s="316">
        <f t="shared" si="1"/>
        <v>22429988</v>
      </c>
    </row>
    <row r="100" spans="1:5" s="312" customFormat="1" ht="17.25">
      <c r="A100" s="317" t="s">
        <v>89</v>
      </c>
      <c r="B100" s="318" t="s">
        <v>90</v>
      </c>
      <c r="C100" s="319">
        <v>1549686</v>
      </c>
      <c r="D100" s="319">
        <v>868721</v>
      </c>
      <c r="E100" s="319">
        <f t="shared" si="1"/>
        <v>2418407</v>
      </c>
    </row>
    <row r="101" spans="1:5" s="312" customFormat="1" ht="17.25">
      <c r="A101" s="317" t="s">
        <v>89</v>
      </c>
      <c r="B101" s="318" t="s">
        <v>91</v>
      </c>
      <c r="C101" s="319">
        <v>3109425</v>
      </c>
      <c r="D101" s="319">
        <v>2227444</v>
      </c>
      <c r="E101" s="319">
        <f t="shared" si="1"/>
        <v>5336869</v>
      </c>
    </row>
    <row r="102" spans="1:5" s="312" customFormat="1" ht="17.25">
      <c r="A102" s="317" t="s">
        <v>89</v>
      </c>
      <c r="B102" s="318" t="s">
        <v>92</v>
      </c>
      <c r="C102" s="319">
        <v>2456787</v>
      </c>
      <c r="D102" s="319">
        <v>826120</v>
      </c>
      <c r="E102" s="319">
        <f t="shared" si="1"/>
        <v>3282907</v>
      </c>
    </row>
    <row r="103" spans="1:5" s="312" customFormat="1" ht="17.25">
      <c r="A103" s="317" t="s">
        <v>89</v>
      </c>
      <c r="B103" s="318" t="s">
        <v>93</v>
      </c>
      <c r="C103" s="319">
        <v>987011</v>
      </c>
      <c r="D103" s="319">
        <v>482154</v>
      </c>
      <c r="E103" s="319">
        <f t="shared" si="1"/>
        <v>1469165</v>
      </c>
    </row>
    <row r="104" spans="1:5" s="312" customFormat="1" ht="17.25">
      <c r="A104" s="317" t="s">
        <v>89</v>
      </c>
      <c r="B104" s="318" t="s">
        <v>10</v>
      </c>
      <c r="C104" s="319">
        <v>4264575</v>
      </c>
      <c r="D104" s="319">
        <v>1506826</v>
      </c>
      <c r="E104" s="319">
        <f t="shared" si="1"/>
        <v>5771401</v>
      </c>
    </row>
    <row r="105" spans="1:5" s="312" customFormat="1" ht="17.25">
      <c r="A105" s="317" t="s">
        <v>89</v>
      </c>
      <c r="B105" s="318" t="s">
        <v>94</v>
      </c>
      <c r="C105" s="319">
        <v>2238710</v>
      </c>
      <c r="D105" s="319">
        <v>667749</v>
      </c>
      <c r="E105" s="319">
        <f t="shared" si="1"/>
        <v>2906459</v>
      </c>
    </row>
    <row r="106" spans="1:5" s="312" customFormat="1" ht="17.25">
      <c r="A106" s="317" t="s">
        <v>89</v>
      </c>
      <c r="B106" s="318" t="s">
        <v>95</v>
      </c>
      <c r="C106" s="319">
        <v>723491</v>
      </c>
      <c r="D106" s="319">
        <v>46137</v>
      </c>
      <c r="E106" s="319">
        <f t="shared" si="1"/>
        <v>769628</v>
      </c>
    </row>
    <row r="107" spans="1:5" s="312" customFormat="1" ht="17.25">
      <c r="A107" s="317" t="s">
        <v>89</v>
      </c>
      <c r="B107" s="318" t="s">
        <v>96</v>
      </c>
      <c r="C107" s="320">
        <v>376891</v>
      </c>
      <c r="D107" s="319">
        <v>98261</v>
      </c>
      <c r="E107" s="319">
        <f t="shared" si="1"/>
        <v>475152</v>
      </c>
    </row>
    <row r="108" spans="1:5" s="312" customFormat="1" ht="17.25">
      <c r="A108" s="314" t="s">
        <v>97</v>
      </c>
      <c r="B108" s="315" t="s">
        <v>640</v>
      </c>
      <c r="C108" s="316">
        <v>11248889</v>
      </c>
      <c r="D108" s="316">
        <v>9849163</v>
      </c>
      <c r="E108" s="316">
        <f t="shared" si="1"/>
        <v>21098052</v>
      </c>
    </row>
    <row r="109" spans="1:5" s="312" customFormat="1" ht="17.25">
      <c r="A109" s="317" t="s">
        <v>97</v>
      </c>
      <c r="B109" s="318" t="s">
        <v>98</v>
      </c>
      <c r="C109" s="319">
        <v>985922</v>
      </c>
      <c r="D109" s="319">
        <v>698991</v>
      </c>
      <c r="E109" s="319">
        <f t="shared" si="1"/>
        <v>1684913</v>
      </c>
    </row>
    <row r="110" spans="1:5" s="312" customFormat="1" ht="17.25">
      <c r="A110" s="317" t="s">
        <v>97</v>
      </c>
      <c r="B110" s="318" t="s">
        <v>99</v>
      </c>
      <c r="C110" s="319">
        <v>1041383</v>
      </c>
      <c r="D110" s="319">
        <v>924400</v>
      </c>
      <c r="E110" s="319">
        <f t="shared" si="1"/>
        <v>1965783</v>
      </c>
    </row>
    <row r="111" spans="1:5" s="312" customFormat="1" ht="17.25">
      <c r="A111" s="317" t="s">
        <v>97</v>
      </c>
      <c r="B111" s="318" t="s">
        <v>100</v>
      </c>
      <c r="C111" s="319">
        <v>1060229</v>
      </c>
      <c r="D111" s="319">
        <v>700696</v>
      </c>
      <c r="E111" s="319">
        <f t="shared" si="1"/>
        <v>1760925</v>
      </c>
    </row>
    <row r="112" spans="1:5" s="312" customFormat="1" ht="17.25">
      <c r="A112" s="317" t="s">
        <v>97</v>
      </c>
      <c r="B112" s="318" t="s">
        <v>101</v>
      </c>
      <c r="C112" s="319">
        <v>2409893</v>
      </c>
      <c r="D112" s="319">
        <v>2741711</v>
      </c>
      <c r="E112" s="319">
        <f t="shared" si="1"/>
        <v>5151604</v>
      </c>
    </row>
    <row r="113" spans="1:5" s="312" customFormat="1" ht="17.25">
      <c r="A113" s="317" t="s">
        <v>97</v>
      </c>
      <c r="B113" s="318" t="s">
        <v>10</v>
      </c>
      <c r="C113" s="319">
        <v>1758539</v>
      </c>
      <c r="D113" s="319">
        <v>1294550</v>
      </c>
      <c r="E113" s="319">
        <f t="shared" si="1"/>
        <v>3053089</v>
      </c>
    </row>
    <row r="114" spans="1:5" s="312" customFormat="1" ht="17.25">
      <c r="A114" s="317" t="s">
        <v>97</v>
      </c>
      <c r="B114" s="318" t="s">
        <v>102</v>
      </c>
      <c r="C114" s="320">
        <v>2454744</v>
      </c>
      <c r="D114" s="319">
        <v>2488627</v>
      </c>
      <c r="E114" s="319">
        <f t="shared" si="1"/>
        <v>4943371</v>
      </c>
    </row>
    <row r="115" spans="1:5" s="312" customFormat="1" ht="17.25">
      <c r="A115" s="317" t="s">
        <v>97</v>
      </c>
      <c r="B115" s="318" t="s">
        <v>103</v>
      </c>
      <c r="C115" s="319">
        <v>1538179</v>
      </c>
      <c r="D115" s="319">
        <v>1000188</v>
      </c>
      <c r="E115" s="319">
        <f t="shared" si="1"/>
        <v>2538367</v>
      </c>
    </row>
    <row r="116" spans="1:5" s="312" customFormat="1" ht="17.25">
      <c r="A116" s="314" t="s">
        <v>104</v>
      </c>
      <c r="B116" s="315" t="s">
        <v>640</v>
      </c>
      <c r="C116" s="316">
        <v>13557844</v>
      </c>
      <c r="D116" s="316">
        <v>5626779</v>
      </c>
      <c r="E116" s="316">
        <f t="shared" si="1"/>
        <v>19184623</v>
      </c>
    </row>
    <row r="117" spans="1:5" s="312" customFormat="1" ht="17.25">
      <c r="A117" s="317" t="s">
        <v>104</v>
      </c>
      <c r="B117" s="318" t="s">
        <v>105</v>
      </c>
      <c r="C117" s="319">
        <v>491767</v>
      </c>
      <c r="D117" s="319">
        <v>180902</v>
      </c>
      <c r="E117" s="319">
        <f t="shared" si="1"/>
        <v>672669</v>
      </c>
    </row>
    <row r="118" spans="1:5" s="312" customFormat="1" ht="17.25">
      <c r="A118" s="317" t="s">
        <v>104</v>
      </c>
      <c r="B118" s="318" t="s">
        <v>106</v>
      </c>
      <c r="C118" s="319">
        <v>1822754</v>
      </c>
      <c r="D118" s="319">
        <v>522580</v>
      </c>
      <c r="E118" s="319">
        <f t="shared" si="1"/>
        <v>2345334</v>
      </c>
    </row>
    <row r="119" spans="1:5" s="312" customFormat="1" ht="17.25">
      <c r="A119" s="317" t="s">
        <v>104</v>
      </c>
      <c r="B119" s="318" t="s">
        <v>107</v>
      </c>
      <c r="C119" s="319">
        <v>2087480</v>
      </c>
      <c r="D119" s="319">
        <v>1134371</v>
      </c>
      <c r="E119" s="319">
        <f t="shared" si="1"/>
        <v>3221851</v>
      </c>
    </row>
    <row r="120" spans="1:5" s="312" customFormat="1" ht="17.25">
      <c r="A120" s="317" t="s">
        <v>104</v>
      </c>
      <c r="B120" s="318" t="s">
        <v>108</v>
      </c>
      <c r="C120" s="320">
        <v>458602</v>
      </c>
      <c r="D120" s="319">
        <v>231831</v>
      </c>
      <c r="E120" s="319">
        <f t="shared" si="1"/>
        <v>690433</v>
      </c>
    </row>
    <row r="121" spans="1:5" s="312" customFormat="1" ht="17.25">
      <c r="A121" s="317" t="s">
        <v>104</v>
      </c>
      <c r="B121" s="318" t="s">
        <v>109</v>
      </c>
      <c r="C121" s="320">
        <v>1829934</v>
      </c>
      <c r="D121" s="319">
        <v>683528</v>
      </c>
      <c r="E121" s="319">
        <f t="shared" si="1"/>
        <v>2513462</v>
      </c>
    </row>
    <row r="122" spans="1:5" s="312" customFormat="1" ht="17.25">
      <c r="A122" s="317" t="s">
        <v>104</v>
      </c>
      <c r="B122" s="318" t="s">
        <v>10</v>
      </c>
      <c r="C122" s="320">
        <v>3501572</v>
      </c>
      <c r="D122" s="319">
        <v>1169318</v>
      </c>
      <c r="E122" s="319">
        <f t="shared" si="1"/>
        <v>4670890</v>
      </c>
    </row>
    <row r="123" spans="1:5" s="312" customFormat="1" ht="17.25">
      <c r="A123" s="317" t="s">
        <v>104</v>
      </c>
      <c r="B123" s="318" t="s">
        <v>110</v>
      </c>
      <c r="C123" s="320">
        <v>2232501</v>
      </c>
      <c r="D123" s="319">
        <v>1370850</v>
      </c>
      <c r="E123" s="319">
        <f t="shared" si="1"/>
        <v>3603351</v>
      </c>
    </row>
    <row r="124" spans="1:5" s="312" customFormat="1" ht="17.25">
      <c r="A124" s="317" t="s">
        <v>104</v>
      </c>
      <c r="B124" s="318" t="s">
        <v>111</v>
      </c>
      <c r="C124" s="320">
        <v>763160</v>
      </c>
      <c r="D124" s="319">
        <v>243119</v>
      </c>
      <c r="E124" s="319">
        <f t="shared" si="1"/>
        <v>1006279</v>
      </c>
    </row>
    <row r="125" spans="1:5" s="312" customFormat="1" ht="17.25">
      <c r="A125" s="317" t="s">
        <v>104</v>
      </c>
      <c r="B125" s="318" t="s">
        <v>112</v>
      </c>
      <c r="C125" s="319">
        <v>370074</v>
      </c>
      <c r="D125" s="319">
        <v>90280</v>
      </c>
      <c r="E125" s="319">
        <f t="shared" si="1"/>
        <v>460354</v>
      </c>
    </row>
    <row r="126" spans="1:5" s="312" customFormat="1" ht="17.25">
      <c r="A126" s="314" t="s">
        <v>113</v>
      </c>
      <c r="B126" s="315" t="s">
        <v>640</v>
      </c>
      <c r="C126" s="316">
        <v>8101520</v>
      </c>
      <c r="D126" s="316">
        <v>2178879</v>
      </c>
      <c r="E126" s="316">
        <f t="shared" si="1"/>
        <v>10280399</v>
      </c>
    </row>
    <row r="127" spans="1:5" s="312" customFormat="1" ht="17.25">
      <c r="A127" s="317" t="s">
        <v>113</v>
      </c>
      <c r="B127" s="318" t="s">
        <v>114</v>
      </c>
      <c r="C127" s="319">
        <v>412160</v>
      </c>
      <c r="D127" s="319">
        <v>60820</v>
      </c>
      <c r="E127" s="319">
        <f t="shared" si="1"/>
        <v>472980</v>
      </c>
    </row>
    <row r="128" spans="1:5" s="312" customFormat="1" ht="17.25">
      <c r="A128" s="317" t="s">
        <v>113</v>
      </c>
      <c r="B128" s="318" t="s">
        <v>115</v>
      </c>
      <c r="C128" s="320">
        <v>297455</v>
      </c>
      <c r="D128" s="320">
        <v>33955</v>
      </c>
      <c r="E128" s="319">
        <f t="shared" si="1"/>
        <v>331410</v>
      </c>
    </row>
    <row r="129" spans="1:5" s="312" customFormat="1" ht="17.25">
      <c r="A129" s="317" t="s">
        <v>113</v>
      </c>
      <c r="B129" s="318" t="s">
        <v>116</v>
      </c>
      <c r="C129" s="320">
        <v>2255788</v>
      </c>
      <c r="D129" s="320">
        <v>257582</v>
      </c>
      <c r="E129" s="319">
        <f t="shared" si="1"/>
        <v>2513370</v>
      </c>
    </row>
    <row r="130" spans="1:5" s="312" customFormat="1" ht="17.25">
      <c r="A130" s="317" t="s">
        <v>113</v>
      </c>
      <c r="B130" s="318" t="s">
        <v>117</v>
      </c>
      <c r="C130" s="320">
        <v>402953</v>
      </c>
      <c r="D130" s="320">
        <v>64884</v>
      </c>
      <c r="E130" s="319">
        <f t="shared" si="1"/>
        <v>467837</v>
      </c>
    </row>
    <row r="131" spans="1:5" s="312" customFormat="1" ht="17.25">
      <c r="A131" s="317" t="s">
        <v>113</v>
      </c>
      <c r="B131" s="318" t="s">
        <v>118</v>
      </c>
      <c r="C131" s="320">
        <v>242222</v>
      </c>
      <c r="D131" s="320">
        <v>40050</v>
      </c>
      <c r="E131" s="319">
        <f t="shared" ref="E131:E194" si="2">C131+D131</f>
        <v>282272</v>
      </c>
    </row>
    <row r="132" spans="1:5" s="312" customFormat="1" ht="17.25">
      <c r="A132" s="317" t="s">
        <v>113</v>
      </c>
      <c r="B132" s="318" t="s">
        <v>119</v>
      </c>
      <c r="C132" s="320">
        <v>521138</v>
      </c>
      <c r="D132" s="320">
        <v>97008</v>
      </c>
      <c r="E132" s="319">
        <f t="shared" si="2"/>
        <v>618146</v>
      </c>
    </row>
    <row r="133" spans="1:5" s="312" customFormat="1" ht="17.25">
      <c r="A133" s="317" t="s">
        <v>113</v>
      </c>
      <c r="B133" s="318" t="s">
        <v>120</v>
      </c>
      <c r="C133" s="320">
        <v>259125</v>
      </c>
      <c r="D133" s="320">
        <v>111336</v>
      </c>
      <c r="E133" s="319">
        <f t="shared" si="2"/>
        <v>370461</v>
      </c>
    </row>
    <row r="134" spans="1:5" s="312" customFormat="1" ht="17.25">
      <c r="A134" s="317" t="s">
        <v>113</v>
      </c>
      <c r="B134" s="318" t="s">
        <v>121</v>
      </c>
      <c r="C134" s="320">
        <v>180329</v>
      </c>
      <c r="D134" s="320">
        <v>24980</v>
      </c>
      <c r="E134" s="319">
        <f t="shared" si="2"/>
        <v>205309</v>
      </c>
    </row>
    <row r="135" spans="1:5" s="312" customFormat="1" ht="17.25">
      <c r="A135" s="317" t="s">
        <v>113</v>
      </c>
      <c r="B135" s="318" t="s">
        <v>10</v>
      </c>
      <c r="C135" s="320">
        <v>1968175</v>
      </c>
      <c r="D135" s="320">
        <v>485462</v>
      </c>
      <c r="E135" s="319">
        <f t="shared" si="2"/>
        <v>2453637</v>
      </c>
    </row>
    <row r="136" spans="1:5" s="312" customFormat="1" ht="17.25">
      <c r="A136" s="317" t="s">
        <v>113</v>
      </c>
      <c r="B136" s="318" t="s">
        <v>122</v>
      </c>
      <c r="C136" s="320">
        <v>471233</v>
      </c>
      <c r="D136" s="320">
        <v>194435</v>
      </c>
      <c r="E136" s="319">
        <f t="shared" si="2"/>
        <v>665668</v>
      </c>
    </row>
    <row r="137" spans="1:5" s="312" customFormat="1" ht="17.25">
      <c r="A137" s="317" t="s">
        <v>113</v>
      </c>
      <c r="B137" s="318" t="s">
        <v>123</v>
      </c>
      <c r="C137" s="320">
        <v>1090942</v>
      </c>
      <c r="D137" s="320">
        <v>808367</v>
      </c>
      <c r="E137" s="319">
        <f t="shared" si="2"/>
        <v>1899309</v>
      </c>
    </row>
    <row r="138" spans="1:5" s="312" customFormat="1" ht="17.25">
      <c r="A138" s="314" t="s">
        <v>124</v>
      </c>
      <c r="B138" s="315" t="s">
        <v>640</v>
      </c>
      <c r="C138" s="316">
        <v>14298340</v>
      </c>
      <c r="D138" s="316">
        <v>4057453</v>
      </c>
      <c r="E138" s="316">
        <f t="shared" si="2"/>
        <v>18355793</v>
      </c>
    </row>
    <row r="139" spans="1:5" s="312" customFormat="1" ht="17.25">
      <c r="A139" s="317" t="s">
        <v>124</v>
      </c>
      <c r="B139" s="318" t="s">
        <v>125</v>
      </c>
      <c r="C139" s="319">
        <v>1652762</v>
      </c>
      <c r="D139" s="319">
        <v>202170</v>
      </c>
      <c r="E139" s="319">
        <f t="shared" si="2"/>
        <v>1854932</v>
      </c>
    </row>
    <row r="140" spans="1:5" s="312" customFormat="1" ht="17.25">
      <c r="A140" s="317" t="s">
        <v>124</v>
      </c>
      <c r="B140" s="318" t="s">
        <v>126</v>
      </c>
      <c r="C140" s="319">
        <v>1623711</v>
      </c>
      <c r="D140" s="319">
        <v>728135</v>
      </c>
      <c r="E140" s="319">
        <f t="shared" si="2"/>
        <v>2351846</v>
      </c>
    </row>
    <row r="141" spans="1:5" s="312" customFormat="1" ht="17.25">
      <c r="A141" s="317" t="s">
        <v>124</v>
      </c>
      <c r="B141" s="318" t="s">
        <v>127</v>
      </c>
      <c r="C141" s="320">
        <v>2224906</v>
      </c>
      <c r="D141" s="319">
        <v>518545</v>
      </c>
      <c r="E141" s="319">
        <f t="shared" si="2"/>
        <v>2743451</v>
      </c>
    </row>
    <row r="142" spans="1:5" s="312" customFormat="1" ht="17.25">
      <c r="A142" s="317" t="s">
        <v>124</v>
      </c>
      <c r="B142" s="318" t="s">
        <v>128</v>
      </c>
      <c r="C142" s="320">
        <v>1538059</v>
      </c>
      <c r="D142" s="319">
        <v>525685</v>
      </c>
      <c r="E142" s="319">
        <f t="shared" si="2"/>
        <v>2063744</v>
      </c>
    </row>
    <row r="143" spans="1:5" s="312" customFormat="1" ht="17.25">
      <c r="A143" s="317" t="s">
        <v>124</v>
      </c>
      <c r="B143" s="318" t="s">
        <v>129</v>
      </c>
      <c r="C143" s="320">
        <v>280377</v>
      </c>
      <c r="D143" s="319">
        <v>42295</v>
      </c>
      <c r="E143" s="319">
        <f t="shared" si="2"/>
        <v>322672</v>
      </c>
    </row>
    <row r="144" spans="1:5" s="312" customFormat="1" ht="17.25">
      <c r="A144" s="317" t="s">
        <v>124</v>
      </c>
      <c r="B144" s="318" t="s">
        <v>130</v>
      </c>
      <c r="C144" s="320">
        <v>1120830</v>
      </c>
      <c r="D144" s="319">
        <v>303002</v>
      </c>
      <c r="E144" s="319">
        <f t="shared" si="2"/>
        <v>1423832</v>
      </c>
    </row>
    <row r="145" spans="1:5" s="312" customFormat="1" ht="17.25">
      <c r="A145" s="317" t="s">
        <v>124</v>
      </c>
      <c r="B145" s="318" t="s">
        <v>131</v>
      </c>
      <c r="C145" s="320">
        <v>775860</v>
      </c>
      <c r="D145" s="319">
        <v>119072</v>
      </c>
      <c r="E145" s="319">
        <f t="shared" si="2"/>
        <v>894932</v>
      </c>
    </row>
    <row r="146" spans="1:5" s="312" customFormat="1" ht="17.25">
      <c r="A146" s="317" t="s">
        <v>124</v>
      </c>
      <c r="B146" s="318" t="s">
        <v>132</v>
      </c>
      <c r="C146" s="319">
        <v>934546</v>
      </c>
      <c r="D146" s="319">
        <v>30117</v>
      </c>
      <c r="E146" s="319">
        <f t="shared" si="2"/>
        <v>964663</v>
      </c>
    </row>
    <row r="147" spans="1:5" s="312" customFormat="1" ht="17.25">
      <c r="A147" s="317" t="s">
        <v>124</v>
      </c>
      <c r="B147" s="318" t="s">
        <v>133</v>
      </c>
      <c r="C147" s="319">
        <v>1074512</v>
      </c>
      <c r="D147" s="319">
        <v>116791</v>
      </c>
      <c r="E147" s="319">
        <f t="shared" si="2"/>
        <v>1191303</v>
      </c>
    </row>
    <row r="148" spans="1:5" s="312" customFormat="1" ht="17.25">
      <c r="A148" s="317" t="s">
        <v>124</v>
      </c>
      <c r="B148" s="318" t="s">
        <v>10</v>
      </c>
      <c r="C148" s="319">
        <v>1502389</v>
      </c>
      <c r="D148" s="319">
        <v>209480</v>
      </c>
      <c r="E148" s="319">
        <f t="shared" si="2"/>
        <v>1711869</v>
      </c>
    </row>
    <row r="149" spans="1:5" s="312" customFormat="1" ht="17.25">
      <c r="A149" s="317" t="s">
        <v>124</v>
      </c>
      <c r="B149" s="318" t="s">
        <v>134</v>
      </c>
      <c r="C149" s="319">
        <v>1570388</v>
      </c>
      <c r="D149" s="319">
        <v>1262161</v>
      </c>
      <c r="E149" s="319">
        <f t="shared" si="2"/>
        <v>2832549</v>
      </c>
    </row>
    <row r="150" spans="1:5" s="312" customFormat="1" ht="17.25">
      <c r="A150" s="314" t="s">
        <v>135</v>
      </c>
      <c r="B150" s="315" t="s">
        <v>640</v>
      </c>
      <c r="C150" s="316">
        <v>8901019</v>
      </c>
      <c r="D150" s="316">
        <v>3106116</v>
      </c>
      <c r="E150" s="316">
        <f t="shared" si="2"/>
        <v>12007135</v>
      </c>
    </row>
    <row r="151" spans="1:5" s="312" customFormat="1" ht="17.25">
      <c r="A151" s="317" t="s">
        <v>135</v>
      </c>
      <c r="B151" s="318" t="s">
        <v>136</v>
      </c>
      <c r="C151" s="319">
        <v>224565</v>
      </c>
      <c r="D151" s="319">
        <v>28718</v>
      </c>
      <c r="E151" s="319">
        <f t="shared" si="2"/>
        <v>253283</v>
      </c>
    </row>
    <row r="152" spans="1:5" s="312" customFormat="1" ht="17.25">
      <c r="A152" s="317" t="s">
        <v>135</v>
      </c>
      <c r="B152" s="318" t="s">
        <v>137</v>
      </c>
      <c r="C152" s="319">
        <v>766582</v>
      </c>
      <c r="D152" s="319">
        <v>638677</v>
      </c>
      <c r="E152" s="319">
        <f t="shared" si="2"/>
        <v>1405259</v>
      </c>
    </row>
    <row r="153" spans="1:5" s="312" customFormat="1" ht="17.25">
      <c r="A153" s="317" t="s">
        <v>135</v>
      </c>
      <c r="B153" s="318" t="s">
        <v>138</v>
      </c>
      <c r="C153" s="319">
        <v>1331232</v>
      </c>
      <c r="D153" s="319">
        <v>785413</v>
      </c>
      <c r="E153" s="319">
        <f t="shared" si="2"/>
        <v>2116645</v>
      </c>
    </row>
    <row r="154" spans="1:5" s="312" customFormat="1" ht="17.25">
      <c r="A154" s="317" t="s">
        <v>135</v>
      </c>
      <c r="B154" s="318" t="s">
        <v>139</v>
      </c>
      <c r="C154" s="320">
        <v>442972</v>
      </c>
      <c r="D154" s="319">
        <v>73603</v>
      </c>
      <c r="E154" s="319">
        <f t="shared" si="2"/>
        <v>516575</v>
      </c>
    </row>
    <row r="155" spans="1:5" s="312" customFormat="1" ht="17.25">
      <c r="A155" s="317" t="s">
        <v>135</v>
      </c>
      <c r="B155" s="318" t="s">
        <v>140</v>
      </c>
      <c r="C155" s="320">
        <v>1138498</v>
      </c>
      <c r="D155" s="319">
        <v>319360</v>
      </c>
      <c r="E155" s="319">
        <f t="shared" si="2"/>
        <v>1457858</v>
      </c>
    </row>
    <row r="156" spans="1:5" s="312" customFormat="1" ht="17.25">
      <c r="A156" s="317" t="s">
        <v>135</v>
      </c>
      <c r="B156" s="318" t="s">
        <v>141</v>
      </c>
      <c r="C156" s="320">
        <v>594924</v>
      </c>
      <c r="D156" s="319">
        <v>182455</v>
      </c>
      <c r="E156" s="319">
        <f t="shared" si="2"/>
        <v>777379</v>
      </c>
    </row>
    <row r="157" spans="1:5" s="312" customFormat="1" ht="17.25">
      <c r="A157" s="317" t="s">
        <v>135</v>
      </c>
      <c r="B157" s="318" t="s">
        <v>142</v>
      </c>
      <c r="C157" s="320">
        <v>307916</v>
      </c>
      <c r="D157" s="319">
        <v>61434</v>
      </c>
      <c r="E157" s="319">
        <f t="shared" si="2"/>
        <v>369350</v>
      </c>
    </row>
    <row r="158" spans="1:5" s="312" customFormat="1" ht="17.25">
      <c r="A158" s="317" t="s">
        <v>135</v>
      </c>
      <c r="B158" s="318" t="s">
        <v>143</v>
      </c>
      <c r="C158" s="320">
        <v>506036</v>
      </c>
      <c r="D158" s="319">
        <v>111438</v>
      </c>
      <c r="E158" s="319">
        <f t="shared" si="2"/>
        <v>617474</v>
      </c>
    </row>
    <row r="159" spans="1:5" s="312" customFormat="1" ht="17.25">
      <c r="A159" s="317" t="s">
        <v>135</v>
      </c>
      <c r="B159" s="318" t="s">
        <v>10</v>
      </c>
      <c r="C159" s="320">
        <v>1476091</v>
      </c>
      <c r="D159" s="319">
        <v>374495</v>
      </c>
      <c r="E159" s="319">
        <f t="shared" si="2"/>
        <v>1850586</v>
      </c>
    </row>
    <row r="160" spans="1:5" s="312" customFormat="1" ht="17.25">
      <c r="A160" s="317" t="s">
        <v>135</v>
      </c>
      <c r="B160" s="318" t="s">
        <v>144</v>
      </c>
      <c r="C160" s="320">
        <v>663449</v>
      </c>
      <c r="D160" s="319">
        <v>165629</v>
      </c>
      <c r="E160" s="319">
        <f t="shared" si="2"/>
        <v>829078</v>
      </c>
    </row>
    <row r="161" spans="1:5" s="312" customFormat="1" ht="17.25">
      <c r="A161" s="317" t="s">
        <v>135</v>
      </c>
      <c r="B161" s="318" t="s">
        <v>145</v>
      </c>
      <c r="C161" s="319">
        <v>485036</v>
      </c>
      <c r="D161" s="319">
        <v>185238</v>
      </c>
      <c r="E161" s="319">
        <f t="shared" si="2"/>
        <v>670274</v>
      </c>
    </row>
    <row r="162" spans="1:5" s="312" customFormat="1" ht="17.25">
      <c r="A162" s="317" t="s">
        <v>135</v>
      </c>
      <c r="B162" s="318" t="s">
        <v>146</v>
      </c>
      <c r="C162" s="319">
        <v>963718</v>
      </c>
      <c r="D162" s="319">
        <v>179656</v>
      </c>
      <c r="E162" s="319">
        <f t="shared" si="2"/>
        <v>1143374</v>
      </c>
    </row>
    <row r="163" spans="1:5" s="312" customFormat="1" ht="17.25">
      <c r="A163" s="314" t="s">
        <v>147</v>
      </c>
      <c r="B163" s="315" t="s">
        <v>640</v>
      </c>
      <c r="C163" s="316">
        <v>18453414</v>
      </c>
      <c r="D163" s="316">
        <v>8118043</v>
      </c>
      <c r="E163" s="316">
        <f t="shared" si="2"/>
        <v>26571457</v>
      </c>
    </row>
    <row r="164" spans="1:5" s="312" customFormat="1" ht="17.25">
      <c r="A164" s="317" t="s">
        <v>147</v>
      </c>
      <c r="B164" s="318" t="s">
        <v>148</v>
      </c>
      <c r="C164" s="319">
        <v>1723694</v>
      </c>
      <c r="D164" s="319">
        <v>705265</v>
      </c>
      <c r="E164" s="319">
        <f t="shared" si="2"/>
        <v>2428959</v>
      </c>
    </row>
    <row r="165" spans="1:5" s="312" customFormat="1" ht="17.25">
      <c r="A165" s="317" t="s">
        <v>147</v>
      </c>
      <c r="B165" s="318" t="s">
        <v>16</v>
      </c>
      <c r="C165" s="319">
        <v>1395892</v>
      </c>
      <c r="D165" s="319">
        <v>563493</v>
      </c>
      <c r="E165" s="319">
        <f t="shared" si="2"/>
        <v>1959385</v>
      </c>
    </row>
    <row r="166" spans="1:5" s="312" customFormat="1" ht="17.25">
      <c r="A166" s="317" t="s">
        <v>147</v>
      </c>
      <c r="B166" s="318" t="s">
        <v>149</v>
      </c>
      <c r="C166" s="319">
        <v>369280</v>
      </c>
      <c r="D166" s="319">
        <v>98243</v>
      </c>
      <c r="E166" s="319">
        <f t="shared" si="2"/>
        <v>467523</v>
      </c>
    </row>
    <row r="167" spans="1:5" s="312" customFormat="1" ht="17.25">
      <c r="A167" s="317" t="s">
        <v>147</v>
      </c>
      <c r="B167" s="318" t="s">
        <v>150</v>
      </c>
      <c r="C167" s="319">
        <v>369731</v>
      </c>
      <c r="D167" s="319">
        <v>169834</v>
      </c>
      <c r="E167" s="319">
        <f t="shared" si="2"/>
        <v>539565</v>
      </c>
    </row>
    <row r="168" spans="1:5" s="312" customFormat="1" ht="17.25">
      <c r="A168" s="317" t="s">
        <v>147</v>
      </c>
      <c r="B168" s="318" t="s">
        <v>151</v>
      </c>
      <c r="C168" s="319">
        <v>2052907</v>
      </c>
      <c r="D168" s="319">
        <v>1140733</v>
      </c>
      <c r="E168" s="319">
        <f t="shared" si="2"/>
        <v>3193640</v>
      </c>
    </row>
    <row r="169" spans="1:5" s="312" customFormat="1" ht="17.25">
      <c r="A169" s="317" t="s">
        <v>147</v>
      </c>
      <c r="B169" s="318" t="s">
        <v>152</v>
      </c>
      <c r="C169" s="319">
        <v>1639140</v>
      </c>
      <c r="D169" s="319">
        <v>909168</v>
      </c>
      <c r="E169" s="319">
        <f t="shared" si="2"/>
        <v>2548308</v>
      </c>
    </row>
    <row r="170" spans="1:5" s="312" customFormat="1" ht="17.25">
      <c r="A170" s="317" t="s">
        <v>147</v>
      </c>
      <c r="B170" s="318" t="s">
        <v>153</v>
      </c>
      <c r="C170" s="320">
        <v>315005</v>
      </c>
      <c r="D170" s="320">
        <v>98782</v>
      </c>
      <c r="E170" s="319">
        <f t="shared" si="2"/>
        <v>413787</v>
      </c>
    </row>
    <row r="171" spans="1:5" s="312" customFormat="1" ht="17.25">
      <c r="A171" s="317" t="s">
        <v>147</v>
      </c>
      <c r="B171" s="318" t="s">
        <v>154</v>
      </c>
      <c r="C171" s="320">
        <v>1246922</v>
      </c>
      <c r="D171" s="320">
        <v>457996</v>
      </c>
      <c r="E171" s="319">
        <f t="shared" si="2"/>
        <v>1704918</v>
      </c>
    </row>
    <row r="172" spans="1:5" s="312" customFormat="1" ht="17.25">
      <c r="A172" s="317" t="s">
        <v>147</v>
      </c>
      <c r="B172" s="318" t="s">
        <v>10</v>
      </c>
      <c r="C172" s="320">
        <v>4057822</v>
      </c>
      <c r="D172" s="320">
        <v>1878212</v>
      </c>
      <c r="E172" s="319">
        <f t="shared" si="2"/>
        <v>5936034</v>
      </c>
    </row>
    <row r="173" spans="1:5" s="312" customFormat="1" ht="17.25">
      <c r="A173" s="317" t="s">
        <v>147</v>
      </c>
      <c r="B173" s="318" t="s">
        <v>155</v>
      </c>
      <c r="C173" s="320">
        <v>262727</v>
      </c>
      <c r="D173" s="320">
        <v>72670</v>
      </c>
      <c r="E173" s="319">
        <f t="shared" si="2"/>
        <v>335397</v>
      </c>
    </row>
    <row r="174" spans="1:5" s="312" customFormat="1" ht="17.25">
      <c r="A174" s="317" t="s">
        <v>147</v>
      </c>
      <c r="B174" s="318" t="s">
        <v>45</v>
      </c>
      <c r="C174" s="320">
        <v>293935</v>
      </c>
      <c r="D174" s="320">
        <v>75012</v>
      </c>
      <c r="E174" s="319">
        <f t="shared" si="2"/>
        <v>368947</v>
      </c>
    </row>
    <row r="175" spans="1:5" s="312" customFormat="1" ht="17.25">
      <c r="A175" s="317" t="s">
        <v>147</v>
      </c>
      <c r="B175" s="318" t="s">
        <v>156</v>
      </c>
      <c r="C175" s="320">
        <v>1930317</v>
      </c>
      <c r="D175" s="320">
        <v>870964</v>
      </c>
      <c r="E175" s="319">
        <f t="shared" si="2"/>
        <v>2801281</v>
      </c>
    </row>
    <row r="176" spans="1:5" s="312" customFormat="1" ht="17.25">
      <c r="A176" s="317" t="s">
        <v>147</v>
      </c>
      <c r="B176" s="318" t="s">
        <v>157</v>
      </c>
      <c r="C176" s="320">
        <v>2345353</v>
      </c>
      <c r="D176" s="320">
        <v>996472</v>
      </c>
      <c r="E176" s="319">
        <f t="shared" si="2"/>
        <v>3341825</v>
      </c>
    </row>
    <row r="177" spans="1:5" s="312" customFormat="1" ht="17.25">
      <c r="A177" s="317" t="s">
        <v>147</v>
      </c>
      <c r="B177" s="318" t="s">
        <v>158</v>
      </c>
      <c r="C177" s="319">
        <v>450689</v>
      </c>
      <c r="D177" s="319">
        <v>81199</v>
      </c>
      <c r="E177" s="319">
        <f t="shared" si="2"/>
        <v>531888</v>
      </c>
    </row>
    <row r="178" spans="1:5" s="312" customFormat="1" ht="17.25">
      <c r="A178" s="314" t="s">
        <v>159</v>
      </c>
      <c r="B178" s="315" t="s">
        <v>640</v>
      </c>
      <c r="C178" s="316">
        <v>12168974</v>
      </c>
      <c r="D178" s="316">
        <v>4013135</v>
      </c>
      <c r="E178" s="316">
        <f t="shared" si="2"/>
        <v>16182109</v>
      </c>
    </row>
    <row r="179" spans="1:5" s="312" customFormat="1" ht="17.25">
      <c r="A179" s="317" t="s">
        <v>159</v>
      </c>
      <c r="B179" s="318" t="s">
        <v>160</v>
      </c>
      <c r="C179" s="319">
        <v>1628641</v>
      </c>
      <c r="D179" s="319">
        <v>288476</v>
      </c>
      <c r="E179" s="319">
        <f t="shared" si="2"/>
        <v>1917117</v>
      </c>
    </row>
    <row r="180" spans="1:5" s="312" customFormat="1" ht="17.25">
      <c r="A180" s="317" t="s">
        <v>159</v>
      </c>
      <c r="B180" s="318" t="s">
        <v>161</v>
      </c>
      <c r="C180" s="320">
        <v>822899</v>
      </c>
      <c r="D180" s="320">
        <v>198618</v>
      </c>
      <c r="E180" s="319">
        <f t="shared" si="2"/>
        <v>1021517</v>
      </c>
    </row>
    <row r="181" spans="1:5" s="312" customFormat="1" ht="17.25">
      <c r="A181" s="317" t="s">
        <v>159</v>
      </c>
      <c r="B181" s="318" t="s">
        <v>162</v>
      </c>
      <c r="C181" s="320">
        <v>718247</v>
      </c>
      <c r="D181" s="320">
        <v>192633</v>
      </c>
      <c r="E181" s="319">
        <f t="shared" si="2"/>
        <v>910880</v>
      </c>
    </row>
    <row r="182" spans="1:5" s="312" customFormat="1" ht="17.25">
      <c r="A182" s="317" t="s">
        <v>159</v>
      </c>
      <c r="B182" s="318" t="s">
        <v>163</v>
      </c>
      <c r="C182" s="320">
        <v>1218283</v>
      </c>
      <c r="D182" s="320">
        <v>492408</v>
      </c>
      <c r="E182" s="319">
        <f t="shared" si="2"/>
        <v>1710691</v>
      </c>
    </row>
    <row r="183" spans="1:5" s="312" customFormat="1" ht="17.25">
      <c r="A183" s="317" t="s">
        <v>159</v>
      </c>
      <c r="B183" s="318" t="s">
        <v>164</v>
      </c>
      <c r="C183" s="320">
        <v>799887</v>
      </c>
      <c r="D183" s="320">
        <v>326742</v>
      </c>
      <c r="E183" s="319">
        <f t="shared" si="2"/>
        <v>1126629</v>
      </c>
    </row>
    <row r="184" spans="1:5" s="312" customFormat="1" ht="17.25">
      <c r="A184" s="317" t="s">
        <v>159</v>
      </c>
      <c r="B184" s="318" t="s">
        <v>165</v>
      </c>
      <c r="C184" s="320">
        <v>1252322</v>
      </c>
      <c r="D184" s="320">
        <v>624894</v>
      </c>
      <c r="E184" s="319">
        <f t="shared" si="2"/>
        <v>1877216</v>
      </c>
    </row>
    <row r="185" spans="1:5" s="312" customFormat="1" ht="17.25">
      <c r="A185" s="317" t="s">
        <v>159</v>
      </c>
      <c r="B185" s="318" t="s">
        <v>10</v>
      </c>
      <c r="C185" s="320">
        <v>4144080</v>
      </c>
      <c r="D185" s="320">
        <v>1398073</v>
      </c>
      <c r="E185" s="319">
        <f t="shared" si="2"/>
        <v>5542153</v>
      </c>
    </row>
    <row r="186" spans="1:5" s="312" customFormat="1" ht="17.25">
      <c r="A186" s="317" t="s">
        <v>159</v>
      </c>
      <c r="B186" s="318" t="s">
        <v>166</v>
      </c>
      <c r="C186" s="319">
        <v>1584615</v>
      </c>
      <c r="D186" s="319">
        <v>491291</v>
      </c>
      <c r="E186" s="319">
        <f t="shared" si="2"/>
        <v>2075906</v>
      </c>
    </row>
    <row r="187" spans="1:5" s="312" customFormat="1" ht="17.25">
      <c r="A187" s="314" t="s">
        <v>167</v>
      </c>
      <c r="B187" s="315" t="s">
        <v>640</v>
      </c>
      <c r="C187" s="316">
        <v>7150110</v>
      </c>
      <c r="D187" s="316">
        <v>2798421</v>
      </c>
      <c r="E187" s="316">
        <f t="shared" si="2"/>
        <v>9948531</v>
      </c>
    </row>
    <row r="188" spans="1:5" s="312" customFormat="1" ht="17.25">
      <c r="A188" s="317" t="s">
        <v>167</v>
      </c>
      <c r="B188" s="318" t="s">
        <v>168</v>
      </c>
      <c r="C188" s="319">
        <v>421384</v>
      </c>
      <c r="D188" s="319">
        <v>98930</v>
      </c>
      <c r="E188" s="319">
        <f t="shared" si="2"/>
        <v>520314</v>
      </c>
    </row>
    <row r="189" spans="1:5" s="312" customFormat="1" ht="17.25">
      <c r="A189" s="317" t="s">
        <v>167</v>
      </c>
      <c r="B189" s="318" t="s">
        <v>169</v>
      </c>
      <c r="C189" s="319">
        <v>608397</v>
      </c>
      <c r="D189" s="319">
        <v>149824</v>
      </c>
      <c r="E189" s="319">
        <f t="shared" si="2"/>
        <v>758221</v>
      </c>
    </row>
    <row r="190" spans="1:5" s="312" customFormat="1" ht="17.25">
      <c r="A190" s="317" t="s">
        <v>167</v>
      </c>
      <c r="B190" s="318" t="s">
        <v>170</v>
      </c>
      <c r="C190" s="319">
        <v>642655</v>
      </c>
      <c r="D190" s="319">
        <v>282071</v>
      </c>
      <c r="E190" s="319">
        <f t="shared" si="2"/>
        <v>924726</v>
      </c>
    </row>
    <row r="191" spans="1:5" s="312" customFormat="1" ht="17.25">
      <c r="A191" s="317" t="s">
        <v>167</v>
      </c>
      <c r="B191" s="318" t="s">
        <v>171</v>
      </c>
      <c r="C191" s="319">
        <v>1194348</v>
      </c>
      <c r="D191" s="319">
        <v>360866</v>
      </c>
      <c r="E191" s="319">
        <f t="shared" si="2"/>
        <v>1555214</v>
      </c>
    </row>
    <row r="192" spans="1:5" s="312" customFormat="1" ht="17.25">
      <c r="A192" s="317" t="s">
        <v>167</v>
      </c>
      <c r="B192" s="318" t="s">
        <v>172</v>
      </c>
      <c r="C192" s="319">
        <v>733191</v>
      </c>
      <c r="D192" s="319">
        <v>517359</v>
      </c>
      <c r="E192" s="319">
        <f t="shared" si="2"/>
        <v>1250550</v>
      </c>
    </row>
    <row r="193" spans="1:5" s="312" customFormat="1" ht="17.25">
      <c r="A193" s="317" t="s">
        <v>167</v>
      </c>
      <c r="B193" s="318" t="s">
        <v>173</v>
      </c>
      <c r="C193" s="320">
        <v>638372</v>
      </c>
      <c r="D193" s="320">
        <v>334529</v>
      </c>
      <c r="E193" s="319">
        <f t="shared" si="2"/>
        <v>972901</v>
      </c>
    </row>
    <row r="194" spans="1:5" s="312" customFormat="1" ht="17.25">
      <c r="A194" s="317" t="s">
        <v>167</v>
      </c>
      <c r="B194" s="318" t="s">
        <v>10</v>
      </c>
      <c r="C194" s="320">
        <v>1068670</v>
      </c>
      <c r="D194" s="320">
        <v>476388</v>
      </c>
      <c r="E194" s="319">
        <f t="shared" si="2"/>
        <v>1545058</v>
      </c>
    </row>
    <row r="195" spans="1:5" s="312" customFormat="1" ht="17.25">
      <c r="A195" s="317" t="s">
        <v>167</v>
      </c>
      <c r="B195" s="318" t="s">
        <v>174</v>
      </c>
      <c r="C195" s="320">
        <v>306725</v>
      </c>
      <c r="D195" s="320">
        <v>53799</v>
      </c>
      <c r="E195" s="319">
        <f t="shared" ref="E195:E258" si="3">C195+D195</f>
        <v>360524</v>
      </c>
    </row>
    <row r="196" spans="1:5" s="312" customFormat="1" ht="17.25">
      <c r="A196" s="317" t="s">
        <v>167</v>
      </c>
      <c r="B196" s="318" t="s">
        <v>175</v>
      </c>
      <c r="C196" s="320">
        <v>1536368</v>
      </c>
      <c r="D196" s="320">
        <v>524655</v>
      </c>
      <c r="E196" s="319">
        <f t="shared" si="3"/>
        <v>2061023</v>
      </c>
    </row>
    <row r="197" spans="1:5" s="312" customFormat="1" ht="17.25">
      <c r="A197" s="314" t="s">
        <v>176</v>
      </c>
      <c r="B197" s="315" t="s">
        <v>640</v>
      </c>
      <c r="C197" s="316">
        <v>18401347</v>
      </c>
      <c r="D197" s="316">
        <v>7307695</v>
      </c>
      <c r="E197" s="316">
        <f t="shared" si="3"/>
        <v>25709042</v>
      </c>
    </row>
    <row r="198" spans="1:5" s="312" customFormat="1" ht="17.25">
      <c r="A198" s="317" t="s">
        <v>176</v>
      </c>
      <c r="B198" s="321" t="s">
        <v>177</v>
      </c>
      <c r="C198" s="319">
        <v>312953</v>
      </c>
      <c r="D198" s="319">
        <v>42629</v>
      </c>
      <c r="E198" s="319">
        <f t="shared" si="3"/>
        <v>355582</v>
      </c>
    </row>
    <row r="199" spans="1:5" s="312" customFormat="1" ht="17.25">
      <c r="A199" s="317" t="s">
        <v>176</v>
      </c>
      <c r="B199" s="321" t="s">
        <v>178</v>
      </c>
      <c r="C199" s="319">
        <v>505288</v>
      </c>
      <c r="D199" s="319">
        <v>125330</v>
      </c>
      <c r="E199" s="319">
        <f t="shared" si="3"/>
        <v>630618</v>
      </c>
    </row>
    <row r="200" spans="1:5" s="312" customFormat="1" ht="17.25">
      <c r="A200" s="317" t="s">
        <v>176</v>
      </c>
      <c r="B200" s="321" t="s">
        <v>179</v>
      </c>
      <c r="C200" s="320">
        <v>603496</v>
      </c>
      <c r="D200" s="320">
        <v>239187</v>
      </c>
      <c r="E200" s="319">
        <f t="shared" si="3"/>
        <v>842683</v>
      </c>
    </row>
    <row r="201" spans="1:5" s="312" customFormat="1" ht="17.25">
      <c r="A201" s="317" t="s">
        <v>176</v>
      </c>
      <c r="B201" s="321" t="s">
        <v>180</v>
      </c>
      <c r="C201" s="320">
        <v>2740596</v>
      </c>
      <c r="D201" s="320">
        <v>780142</v>
      </c>
      <c r="E201" s="319">
        <f t="shared" si="3"/>
        <v>3520738</v>
      </c>
    </row>
    <row r="202" spans="1:5" s="312" customFormat="1" ht="17.25">
      <c r="A202" s="317" t="s">
        <v>176</v>
      </c>
      <c r="B202" s="321" t="s">
        <v>181</v>
      </c>
      <c r="C202" s="320">
        <v>2121690</v>
      </c>
      <c r="D202" s="320">
        <v>1319003</v>
      </c>
      <c r="E202" s="319">
        <f t="shared" si="3"/>
        <v>3440693</v>
      </c>
    </row>
    <row r="203" spans="1:5" s="312" customFormat="1" ht="17.25">
      <c r="A203" s="317" t="s">
        <v>176</v>
      </c>
      <c r="B203" s="321" t="s">
        <v>182</v>
      </c>
      <c r="C203" s="320">
        <v>944648</v>
      </c>
      <c r="D203" s="320">
        <v>154895</v>
      </c>
      <c r="E203" s="319">
        <f t="shared" si="3"/>
        <v>1099543</v>
      </c>
    </row>
    <row r="204" spans="1:5" s="312" customFormat="1" ht="17.25">
      <c r="A204" s="317" t="s">
        <v>176</v>
      </c>
      <c r="B204" s="321" t="s">
        <v>183</v>
      </c>
      <c r="C204" s="320">
        <v>2281761</v>
      </c>
      <c r="D204" s="320">
        <v>1155375</v>
      </c>
      <c r="E204" s="319">
        <f t="shared" si="3"/>
        <v>3437136</v>
      </c>
    </row>
    <row r="205" spans="1:5" s="312" customFormat="1" ht="17.25">
      <c r="A205" s="317" t="s">
        <v>176</v>
      </c>
      <c r="B205" s="321" t="s">
        <v>184</v>
      </c>
      <c r="C205" s="320">
        <v>1633851</v>
      </c>
      <c r="D205" s="320">
        <v>612202</v>
      </c>
      <c r="E205" s="319">
        <f t="shared" si="3"/>
        <v>2246053</v>
      </c>
    </row>
    <row r="206" spans="1:5" s="312" customFormat="1" ht="17.25">
      <c r="A206" s="317" t="s">
        <v>176</v>
      </c>
      <c r="B206" s="321" t="s">
        <v>10</v>
      </c>
      <c r="C206" s="320">
        <v>4297282</v>
      </c>
      <c r="D206" s="320">
        <v>1163270</v>
      </c>
      <c r="E206" s="319">
        <f t="shared" si="3"/>
        <v>5460552</v>
      </c>
    </row>
    <row r="207" spans="1:5" s="312" customFormat="1" ht="17.25">
      <c r="A207" s="317" t="s">
        <v>176</v>
      </c>
      <c r="B207" s="321" t="s">
        <v>185</v>
      </c>
      <c r="C207" s="320">
        <v>1144164</v>
      </c>
      <c r="D207" s="320">
        <v>668025</v>
      </c>
      <c r="E207" s="319">
        <f t="shared" si="3"/>
        <v>1812189</v>
      </c>
    </row>
    <row r="208" spans="1:5" s="312" customFormat="1" ht="17.25">
      <c r="A208" s="317" t="s">
        <v>176</v>
      </c>
      <c r="B208" s="321" t="s">
        <v>186</v>
      </c>
      <c r="C208" s="320">
        <v>1815618</v>
      </c>
      <c r="D208" s="320">
        <v>1047637</v>
      </c>
      <c r="E208" s="319">
        <f t="shared" si="3"/>
        <v>2863255</v>
      </c>
    </row>
    <row r="209" spans="1:5" s="312" customFormat="1" ht="17.25">
      <c r="A209" s="314" t="s">
        <v>187</v>
      </c>
      <c r="B209" s="315" t="s">
        <v>640</v>
      </c>
      <c r="C209" s="316">
        <v>13974479</v>
      </c>
      <c r="D209" s="316">
        <v>5775724</v>
      </c>
      <c r="E209" s="316">
        <f t="shared" si="3"/>
        <v>19750203</v>
      </c>
    </row>
    <row r="210" spans="1:5" s="312" customFormat="1" ht="17.25">
      <c r="A210" s="317" t="s">
        <v>187</v>
      </c>
      <c r="B210" s="318" t="s">
        <v>188</v>
      </c>
      <c r="C210" s="319">
        <v>1316826</v>
      </c>
      <c r="D210" s="319">
        <v>799133</v>
      </c>
      <c r="E210" s="319">
        <f t="shared" si="3"/>
        <v>2115959</v>
      </c>
    </row>
    <row r="211" spans="1:5" s="312" customFormat="1" ht="17.25">
      <c r="A211" s="317" t="s">
        <v>187</v>
      </c>
      <c r="B211" s="318" t="s">
        <v>189</v>
      </c>
      <c r="C211" s="319">
        <v>1476573</v>
      </c>
      <c r="D211" s="319">
        <v>460235</v>
      </c>
      <c r="E211" s="319">
        <f t="shared" si="3"/>
        <v>1936808</v>
      </c>
    </row>
    <row r="212" spans="1:5" s="312" customFormat="1" ht="17.25">
      <c r="A212" s="317" t="s">
        <v>187</v>
      </c>
      <c r="B212" s="318" t="s">
        <v>190</v>
      </c>
      <c r="C212" s="319">
        <v>1816724</v>
      </c>
      <c r="D212" s="319">
        <v>596699</v>
      </c>
      <c r="E212" s="319">
        <f t="shared" si="3"/>
        <v>2413423</v>
      </c>
    </row>
    <row r="213" spans="1:5" s="312" customFormat="1" ht="17.25">
      <c r="A213" s="317" t="s">
        <v>187</v>
      </c>
      <c r="B213" s="318" t="s">
        <v>191</v>
      </c>
      <c r="C213" s="319">
        <v>1306122</v>
      </c>
      <c r="D213" s="319">
        <v>537710</v>
      </c>
      <c r="E213" s="319">
        <f t="shared" si="3"/>
        <v>1843832</v>
      </c>
    </row>
    <row r="214" spans="1:5" s="312" customFormat="1" ht="17.25">
      <c r="A214" s="317" t="s">
        <v>187</v>
      </c>
      <c r="B214" s="318" t="s">
        <v>10</v>
      </c>
      <c r="C214" s="319">
        <v>2510060</v>
      </c>
      <c r="D214" s="319">
        <v>979321</v>
      </c>
      <c r="E214" s="319">
        <f t="shared" si="3"/>
        <v>3489381</v>
      </c>
    </row>
    <row r="215" spans="1:5" s="312" customFormat="1" ht="17.25">
      <c r="A215" s="317" t="s">
        <v>187</v>
      </c>
      <c r="B215" s="318" t="s">
        <v>192</v>
      </c>
      <c r="C215" s="319">
        <v>296052</v>
      </c>
      <c r="D215" s="319">
        <v>58644</v>
      </c>
      <c r="E215" s="319">
        <f t="shared" si="3"/>
        <v>354696</v>
      </c>
    </row>
    <row r="216" spans="1:5" s="312" customFormat="1" ht="17.25">
      <c r="A216" s="317" t="s">
        <v>187</v>
      </c>
      <c r="B216" s="318" t="s">
        <v>193</v>
      </c>
      <c r="C216" s="319">
        <v>2244738</v>
      </c>
      <c r="D216" s="319">
        <v>1001283</v>
      </c>
      <c r="E216" s="319">
        <f t="shared" si="3"/>
        <v>3246021</v>
      </c>
    </row>
    <row r="217" spans="1:5" s="312" customFormat="1" ht="17.25">
      <c r="A217" s="317" t="s">
        <v>187</v>
      </c>
      <c r="B217" s="318" t="s">
        <v>194</v>
      </c>
      <c r="C217" s="319">
        <v>2153241</v>
      </c>
      <c r="D217" s="319">
        <v>1032173</v>
      </c>
      <c r="E217" s="319">
        <f t="shared" si="3"/>
        <v>3185414</v>
      </c>
    </row>
    <row r="218" spans="1:5" s="312" customFormat="1" ht="17.25">
      <c r="A218" s="317" t="s">
        <v>187</v>
      </c>
      <c r="B218" s="318" t="s">
        <v>195</v>
      </c>
      <c r="C218" s="319">
        <v>854143</v>
      </c>
      <c r="D218" s="319">
        <v>310526</v>
      </c>
      <c r="E218" s="319">
        <f t="shared" si="3"/>
        <v>1164669</v>
      </c>
    </row>
    <row r="219" spans="1:5" s="312" customFormat="1" ht="17.25">
      <c r="A219" s="314" t="s">
        <v>196</v>
      </c>
      <c r="B219" s="315" t="s">
        <v>640</v>
      </c>
      <c r="C219" s="316">
        <v>24311420</v>
      </c>
      <c r="D219" s="316">
        <v>6577041</v>
      </c>
      <c r="E219" s="316">
        <f t="shared" si="3"/>
        <v>30888461</v>
      </c>
    </row>
    <row r="220" spans="1:5" s="312" customFormat="1" ht="17.25">
      <c r="A220" s="317" t="s">
        <v>196</v>
      </c>
      <c r="B220" s="318" t="s">
        <v>197</v>
      </c>
      <c r="C220" s="319">
        <v>1283661</v>
      </c>
      <c r="D220" s="319">
        <v>318195</v>
      </c>
      <c r="E220" s="319">
        <f t="shared" si="3"/>
        <v>1601856</v>
      </c>
    </row>
    <row r="221" spans="1:5" s="312" customFormat="1" ht="17.25">
      <c r="A221" s="317" t="s">
        <v>196</v>
      </c>
      <c r="B221" s="318" t="s">
        <v>198</v>
      </c>
      <c r="C221" s="319">
        <v>2550787</v>
      </c>
      <c r="D221" s="319">
        <v>868892</v>
      </c>
      <c r="E221" s="319">
        <f t="shared" si="3"/>
        <v>3419679</v>
      </c>
    </row>
    <row r="222" spans="1:5" s="312" customFormat="1" ht="17.25">
      <c r="A222" s="317" t="s">
        <v>196</v>
      </c>
      <c r="B222" s="318" t="s">
        <v>199</v>
      </c>
      <c r="C222" s="320">
        <v>890590</v>
      </c>
      <c r="D222" s="320">
        <v>128314</v>
      </c>
      <c r="E222" s="319">
        <f t="shared" si="3"/>
        <v>1018904</v>
      </c>
    </row>
    <row r="223" spans="1:5" s="312" customFormat="1" ht="17.25">
      <c r="A223" s="317" t="s">
        <v>196</v>
      </c>
      <c r="B223" s="318" t="s">
        <v>200</v>
      </c>
      <c r="C223" s="320">
        <v>629753</v>
      </c>
      <c r="D223" s="320">
        <v>179846</v>
      </c>
      <c r="E223" s="319">
        <f t="shared" si="3"/>
        <v>809599</v>
      </c>
    </row>
    <row r="224" spans="1:5" s="312" customFormat="1" ht="17.25">
      <c r="A224" s="317" t="s">
        <v>196</v>
      </c>
      <c r="B224" s="318" t="s">
        <v>201</v>
      </c>
      <c r="C224" s="320">
        <v>2503459</v>
      </c>
      <c r="D224" s="320">
        <v>426941</v>
      </c>
      <c r="E224" s="319">
        <f t="shared" si="3"/>
        <v>2930400</v>
      </c>
    </row>
    <row r="225" spans="1:5" s="312" customFormat="1" ht="17.25">
      <c r="A225" s="317" t="s">
        <v>196</v>
      </c>
      <c r="B225" s="318" t="s">
        <v>202</v>
      </c>
      <c r="C225" s="320">
        <v>441812</v>
      </c>
      <c r="D225" s="320">
        <v>76921</v>
      </c>
      <c r="E225" s="319">
        <f t="shared" si="3"/>
        <v>518733</v>
      </c>
    </row>
    <row r="226" spans="1:5" s="312" customFormat="1" ht="17.25">
      <c r="A226" s="317" t="s">
        <v>196</v>
      </c>
      <c r="B226" s="318" t="s">
        <v>203</v>
      </c>
      <c r="C226" s="320">
        <v>1697980</v>
      </c>
      <c r="D226" s="320">
        <v>602621</v>
      </c>
      <c r="E226" s="319">
        <f t="shared" si="3"/>
        <v>2300601</v>
      </c>
    </row>
    <row r="227" spans="1:5" s="312" customFormat="1" ht="17.25">
      <c r="A227" s="317" t="s">
        <v>196</v>
      </c>
      <c r="B227" s="318" t="s">
        <v>204</v>
      </c>
      <c r="C227" s="319">
        <v>599276</v>
      </c>
      <c r="D227" s="319">
        <v>123635</v>
      </c>
      <c r="E227" s="319">
        <f t="shared" si="3"/>
        <v>722911</v>
      </c>
    </row>
    <row r="228" spans="1:5" s="312" customFormat="1" ht="17.25">
      <c r="A228" s="317" t="s">
        <v>196</v>
      </c>
      <c r="B228" s="318" t="s">
        <v>205</v>
      </c>
      <c r="C228" s="319">
        <v>1938018</v>
      </c>
      <c r="D228" s="319">
        <v>590754</v>
      </c>
      <c r="E228" s="319">
        <f t="shared" si="3"/>
        <v>2528772</v>
      </c>
    </row>
    <row r="229" spans="1:5" s="312" customFormat="1" ht="17.25">
      <c r="A229" s="317" t="s">
        <v>196</v>
      </c>
      <c r="B229" s="318" t="s">
        <v>206</v>
      </c>
      <c r="C229" s="319">
        <v>625998</v>
      </c>
      <c r="D229" s="319">
        <v>349457</v>
      </c>
      <c r="E229" s="319">
        <f t="shared" si="3"/>
        <v>975455</v>
      </c>
    </row>
    <row r="230" spans="1:5" s="312" customFormat="1" ht="17.25">
      <c r="A230" s="317" t="s">
        <v>196</v>
      </c>
      <c r="B230" s="318" t="s">
        <v>207</v>
      </c>
      <c r="C230" s="319">
        <v>1686875</v>
      </c>
      <c r="D230" s="319">
        <v>484413</v>
      </c>
      <c r="E230" s="319">
        <f t="shared" si="3"/>
        <v>2171288</v>
      </c>
    </row>
    <row r="231" spans="1:5" s="312" customFormat="1" ht="17.25">
      <c r="A231" s="317" t="s">
        <v>196</v>
      </c>
      <c r="B231" s="318" t="s">
        <v>10</v>
      </c>
      <c r="C231" s="319">
        <v>3063428</v>
      </c>
      <c r="D231" s="319">
        <v>584322</v>
      </c>
      <c r="E231" s="319">
        <f t="shared" si="3"/>
        <v>3647750</v>
      </c>
    </row>
    <row r="232" spans="1:5" s="312" customFormat="1" ht="17.25">
      <c r="A232" s="317" t="s">
        <v>196</v>
      </c>
      <c r="B232" s="318" t="s">
        <v>208</v>
      </c>
      <c r="C232" s="319">
        <v>871430</v>
      </c>
      <c r="D232" s="319">
        <v>167669</v>
      </c>
      <c r="E232" s="319">
        <f t="shared" si="3"/>
        <v>1039099</v>
      </c>
    </row>
    <row r="233" spans="1:5" s="312" customFormat="1" ht="33">
      <c r="A233" s="317" t="s">
        <v>196</v>
      </c>
      <c r="B233" s="318" t="s">
        <v>209</v>
      </c>
      <c r="C233" s="319">
        <v>2017275</v>
      </c>
      <c r="D233" s="319">
        <v>652347</v>
      </c>
      <c r="E233" s="319">
        <f t="shared" si="3"/>
        <v>2669622</v>
      </c>
    </row>
    <row r="234" spans="1:5" s="312" customFormat="1" ht="17.25">
      <c r="A234" s="317" t="s">
        <v>196</v>
      </c>
      <c r="B234" s="318" t="s">
        <v>210</v>
      </c>
      <c r="C234" s="319">
        <v>2259218</v>
      </c>
      <c r="D234" s="319">
        <v>858430</v>
      </c>
      <c r="E234" s="319">
        <f t="shared" si="3"/>
        <v>3117648</v>
      </c>
    </row>
    <row r="235" spans="1:5" s="312" customFormat="1" ht="17.25">
      <c r="A235" s="317" t="s">
        <v>196</v>
      </c>
      <c r="B235" s="318" t="s">
        <v>211</v>
      </c>
      <c r="C235" s="319">
        <v>1251860</v>
      </c>
      <c r="D235" s="319">
        <v>164284</v>
      </c>
      <c r="E235" s="319">
        <f t="shared" si="3"/>
        <v>1416144</v>
      </c>
    </row>
    <row r="236" spans="1:5" s="312" customFormat="1" ht="17.25">
      <c r="A236" s="314" t="s">
        <v>212</v>
      </c>
      <c r="B236" s="315" t="s">
        <v>640</v>
      </c>
      <c r="C236" s="316">
        <v>11646330</v>
      </c>
      <c r="D236" s="316">
        <v>3402950</v>
      </c>
      <c r="E236" s="316">
        <f t="shared" si="3"/>
        <v>15049280</v>
      </c>
    </row>
    <row r="237" spans="1:5" s="312" customFormat="1" ht="17.25">
      <c r="A237" s="317" t="s">
        <v>212</v>
      </c>
      <c r="B237" s="318" t="s">
        <v>213</v>
      </c>
      <c r="C237" s="319">
        <v>2059406</v>
      </c>
      <c r="D237" s="319">
        <v>873274</v>
      </c>
      <c r="E237" s="319">
        <f t="shared" si="3"/>
        <v>2932680</v>
      </c>
    </row>
    <row r="238" spans="1:5" s="312" customFormat="1" ht="17.25">
      <c r="A238" s="317" t="s">
        <v>212</v>
      </c>
      <c r="B238" s="318" t="s">
        <v>214</v>
      </c>
      <c r="C238" s="319">
        <v>422325</v>
      </c>
      <c r="D238" s="319">
        <v>136380</v>
      </c>
      <c r="E238" s="319">
        <f t="shared" si="3"/>
        <v>558705</v>
      </c>
    </row>
    <row r="239" spans="1:5" s="312" customFormat="1" ht="17.25">
      <c r="A239" s="317" t="s">
        <v>212</v>
      </c>
      <c r="B239" s="318" t="s">
        <v>215</v>
      </c>
      <c r="C239" s="319">
        <v>1817213</v>
      </c>
      <c r="D239" s="319">
        <v>625017</v>
      </c>
      <c r="E239" s="319">
        <f t="shared" si="3"/>
        <v>2442230</v>
      </c>
    </row>
    <row r="240" spans="1:5" s="312" customFormat="1" ht="17.25">
      <c r="A240" s="317" t="s">
        <v>212</v>
      </c>
      <c r="B240" s="318" t="s">
        <v>10</v>
      </c>
      <c r="C240" s="319">
        <v>3177056</v>
      </c>
      <c r="D240" s="319">
        <v>799169</v>
      </c>
      <c r="E240" s="319">
        <f t="shared" si="3"/>
        <v>3976225</v>
      </c>
    </row>
    <row r="241" spans="1:5" s="312" customFormat="1" ht="17.25">
      <c r="A241" s="317" t="s">
        <v>212</v>
      </c>
      <c r="B241" s="318" t="s">
        <v>216</v>
      </c>
      <c r="C241" s="319">
        <v>1944756</v>
      </c>
      <c r="D241" s="319">
        <v>517050</v>
      </c>
      <c r="E241" s="319">
        <f t="shared" si="3"/>
        <v>2461806</v>
      </c>
    </row>
    <row r="242" spans="1:5" s="312" customFormat="1" ht="17.25">
      <c r="A242" s="317" t="s">
        <v>212</v>
      </c>
      <c r="B242" s="318" t="s">
        <v>217</v>
      </c>
      <c r="C242" s="319">
        <v>2225574</v>
      </c>
      <c r="D242" s="319">
        <v>452060</v>
      </c>
      <c r="E242" s="319">
        <f t="shared" si="3"/>
        <v>2677634</v>
      </c>
    </row>
    <row r="243" spans="1:5" s="312" customFormat="1" ht="17.25">
      <c r="A243" s="314" t="s">
        <v>218</v>
      </c>
      <c r="B243" s="315" t="s">
        <v>640</v>
      </c>
      <c r="C243" s="316">
        <v>14303070</v>
      </c>
      <c r="D243" s="316">
        <v>4045639</v>
      </c>
      <c r="E243" s="316">
        <f t="shared" si="3"/>
        <v>18348709</v>
      </c>
    </row>
    <row r="244" spans="1:5" s="312" customFormat="1" ht="17.25">
      <c r="A244" s="317" t="s">
        <v>218</v>
      </c>
      <c r="B244" s="318" t="s">
        <v>219</v>
      </c>
      <c r="C244" s="319">
        <v>1308901</v>
      </c>
      <c r="D244" s="319">
        <v>445112</v>
      </c>
      <c r="E244" s="319">
        <f t="shared" si="3"/>
        <v>1754013</v>
      </c>
    </row>
    <row r="245" spans="1:5" s="312" customFormat="1" ht="17.25">
      <c r="A245" s="317" t="s">
        <v>218</v>
      </c>
      <c r="B245" s="318" t="s">
        <v>10</v>
      </c>
      <c r="C245" s="320">
        <v>3586490</v>
      </c>
      <c r="D245" s="320">
        <v>1078624</v>
      </c>
      <c r="E245" s="319">
        <f t="shared" si="3"/>
        <v>4665114</v>
      </c>
    </row>
    <row r="246" spans="1:5" s="312" customFormat="1" ht="17.25">
      <c r="A246" s="317" t="s">
        <v>218</v>
      </c>
      <c r="B246" s="318" t="s">
        <v>220</v>
      </c>
      <c r="C246" s="320">
        <v>3879463</v>
      </c>
      <c r="D246" s="320">
        <v>1065837</v>
      </c>
      <c r="E246" s="319">
        <f t="shared" si="3"/>
        <v>4945300</v>
      </c>
    </row>
    <row r="247" spans="1:5" s="312" customFormat="1" ht="17.25">
      <c r="A247" s="317" t="s">
        <v>218</v>
      </c>
      <c r="B247" s="318" t="s">
        <v>221</v>
      </c>
      <c r="C247" s="320">
        <v>5528216</v>
      </c>
      <c r="D247" s="320">
        <v>1456066</v>
      </c>
      <c r="E247" s="319">
        <f t="shared" si="3"/>
        <v>6984282</v>
      </c>
    </row>
    <row r="248" spans="1:5" s="312" customFormat="1" ht="17.25">
      <c r="A248" s="314" t="s">
        <v>222</v>
      </c>
      <c r="B248" s="315" t="s">
        <v>640</v>
      </c>
      <c r="C248" s="316">
        <v>9996605</v>
      </c>
      <c r="D248" s="316">
        <v>2428421</v>
      </c>
      <c r="E248" s="316">
        <f t="shared" si="3"/>
        <v>12425026</v>
      </c>
    </row>
    <row r="249" spans="1:5" s="312" customFormat="1" ht="17.25">
      <c r="A249" s="317" t="s">
        <v>222</v>
      </c>
      <c r="B249" s="318" t="s">
        <v>223</v>
      </c>
      <c r="C249" s="319">
        <v>1613525</v>
      </c>
      <c r="D249" s="319">
        <v>395753</v>
      </c>
      <c r="E249" s="319">
        <f t="shared" si="3"/>
        <v>2009278</v>
      </c>
    </row>
    <row r="250" spans="1:5" s="312" customFormat="1" ht="17.25">
      <c r="A250" s="317" t="s">
        <v>222</v>
      </c>
      <c r="B250" s="318" t="s">
        <v>224</v>
      </c>
      <c r="C250" s="319">
        <v>1100452</v>
      </c>
      <c r="D250" s="319">
        <v>177127</v>
      </c>
      <c r="E250" s="319">
        <f t="shared" si="3"/>
        <v>1277579</v>
      </c>
    </row>
    <row r="251" spans="1:5" s="312" customFormat="1" ht="17.25">
      <c r="A251" s="317" t="s">
        <v>222</v>
      </c>
      <c r="B251" s="318" t="s">
        <v>10</v>
      </c>
      <c r="C251" s="320">
        <v>3261558</v>
      </c>
      <c r="D251" s="320">
        <v>562449</v>
      </c>
      <c r="E251" s="319">
        <f t="shared" si="3"/>
        <v>3824007</v>
      </c>
    </row>
    <row r="252" spans="1:5" s="312" customFormat="1" ht="17.25">
      <c r="A252" s="317" t="s">
        <v>222</v>
      </c>
      <c r="B252" s="318" t="s">
        <v>225</v>
      </c>
      <c r="C252" s="320">
        <v>4021070</v>
      </c>
      <c r="D252" s="320">
        <v>1293092</v>
      </c>
      <c r="E252" s="319">
        <f t="shared" si="3"/>
        <v>5314162</v>
      </c>
    </row>
    <row r="253" spans="1:5" s="312" customFormat="1" ht="17.25">
      <c r="A253" s="314" t="s">
        <v>226</v>
      </c>
      <c r="B253" s="315" t="s">
        <v>640</v>
      </c>
      <c r="C253" s="316">
        <v>8473688</v>
      </c>
      <c r="D253" s="316">
        <v>2224036</v>
      </c>
      <c r="E253" s="316">
        <f t="shared" si="3"/>
        <v>10697724</v>
      </c>
    </row>
    <row r="254" spans="1:5" s="312" customFormat="1" ht="17.25">
      <c r="A254" s="317" t="s">
        <v>226</v>
      </c>
      <c r="B254" s="318" t="s">
        <v>227</v>
      </c>
      <c r="C254" s="319">
        <v>494414</v>
      </c>
      <c r="D254" s="319">
        <v>39861</v>
      </c>
      <c r="E254" s="319">
        <f t="shared" si="3"/>
        <v>534275</v>
      </c>
    </row>
    <row r="255" spans="1:5" s="312" customFormat="1" ht="17.25">
      <c r="A255" s="317" t="s">
        <v>226</v>
      </c>
      <c r="B255" s="318" t="s">
        <v>228</v>
      </c>
      <c r="C255" s="319">
        <v>119153</v>
      </c>
      <c r="D255" s="319">
        <v>16620</v>
      </c>
      <c r="E255" s="319">
        <f t="shared" si="3"/>
        <v>135773</v>
      </c>
    </row>
    <row r="256" spans="1:5" s="312" customFormat="1" ht="17.25">
      <c r="A256" s="317" t="s">
        <v>226</v>
      </c>
      <c r="B256" s="318" t="s">
        <v>229</v>
      </c>
      <c r="C256" s="319">
        <v>1064875</v>
      </c>
      <c r="D256" s="319">
        <v>150951</v>
      </c>
      <c r="E256" s="319">
        <f t="shared" si="3"/>
        <v>1215826</v>
      </c>
    </row>
    <row r="257" spans="1:5" s="312" customFormat="1" ht="17.25">
      <c r="A257" s="317" t="s">
        <v>226</v>
      </c>
      <c r="B257" s="318" t="s">
        <v>230</v>
      </c>
      <c r="C257" s="319">
        <v>592265</v>
      </c>
      <c r="D257" s="319">
        <v>106284</v>
      </c>
      <c r="E257" s="319">
        <f t="shared" si="3"/>
        <v>698549</v>
      </c>
    </row>
    <row r="258" spans="1:5" s="312" customFormat="1" ht="17.25">
      <c r="A258" s="317" t="s">
        <v>226</v>
      </c>
      <c r="B258" s="318" t="s">
        <v>231</v>
      </c>
      <c r="C258" s="319">
        <v>183422</v>
      </c>
      <c r="D258" s="319">
        <v>20466</v>
      </c>
      <c r="E258" s="319">
        <f t="shared" si="3"/>
        <v>203888</v>
      </c>
    </row>
    <row r="259" spans="1:5" s="312" customFormat="1" ht="17.25">
      <c r="A259" s="317" t="s">
        <v>226</v>
      </c>
      <c r="B259" s="318" t="s">
        <v>232</v>
      </c>
      <c r="C259" s="319">
        <v>414864</v>
      </c>
      <c r="D259" s="319">
        <v>51525</v>
      </c>
      <c r="E259" s="319">
        <f t="shared" ref="E259:E322" si="4">C259+D259</f>
        <v>466389</v>
      </c>
    </row>
    <row r="260" spans="1:5" s="312" customFormat="1" ht="17.25">
      <c r="A260" s="317" t="s">
        <v>226</v>
      </c>
      <c r="B260" s="318" t="s">
        <v>10</v>
      </c>
      <c r="C260" s="320">
        <v>1065030</v>
      </c>
      <c r="D260" s="320">
        <v>534320</v>
      </c>
      <c r="E260" s="319">
        <f t="shared" si="4"/>
        <v>1599350</v>
      </c>
    </row>
    <row r="261" spans="1:5" s="312" customFormat="1" ht="17.25">
      <c r="A261" s="317" t="s">
        <v>226</v>
      </c>
      <c r="B261" s="318" t="s">
        <v>233</v>
      </c>
      <c r="C261" s="320">
        <v>285767</v>
      </c>
      <c r="D261" s="320">
        <v>34978</v>
      </c>
      <c r="E261" s="319">
        <f t="shared" si="4"/>
        <v>320745</v>
      </c>
    </row>
    <row r="262" spans="1:5" s="312" customFormat="1" ht="17.25">
      <c r="A262" s="317" t="s">
        <v>226</v>
      </c>
      <c r="B262" s="318" t="s">
        <v>234</v>
      </c>
      <c r="C262" s="320">
        <v>1952566</v>
      </c>
      <c r="D262" s="320">
        <v>884464</v>
      </c>
      <c r="E262" s="319">
        <f t="shared" si="4"/>
        <v>2837030</v>
      </c>
    </row>
    <row r="263" spans="1:5" s="312" customFormat="1" ht="33">
      <c r="A263" s="317" t="s">
        <v>226</v>
      </c>
      <c r="B263" s="318" t="s">
        <v>235</v>
      </c>
      <c r="C263" s="320">
        <v>782707</v>
      </c>
      <c r="D263" s="320">
        <v>115004</v>
      </c>
      <c r="E263" s="319">
        <f t="shared" si="4"/>
        <v>897711</v>
      </c>
    </row>
    <row r="264" spans="1:5" s="312" customFormat="1" ht="17.25">
      <c r="A264" s="317" t="s">
        <v>226</v>
      </c>
      <c r="B264" s="318" t="s">
        <v>236</v>
      </c>
      <c r="C264" s="320">
        <v>113914</v>
      </c>
      <c r="D264" s="320">
        <v>12344</v>
      </c>
      <c r="E264" s="319">
        <f t="shared" si="4"/>
        <v>126258</v>
      </c>
    </row>
    <row r="265" spans="1:5" s="312" customFormat="1" ht="17.25">
      <c r="A265" s="317" t="s">
        <v>226</v>
      </c>
      <c r="B265" s="318" t="s">
        <v>237</v>
      </c>
      <c r="C265" s="320">
        <v>1336919</v>
      </c>
      <c r="D265" s="320">
        <v>253693</v>
      </c>
      <c r="E265" s="319">
        <f t="shared" si="4"/>
        <v>1590612</v>
      </c>
    </row>
    <row r="266" spans="1:5" s="312" customFormat="1" ht="17.25">
      <c r="A266" s="317" t="s">
        <v>226</v>
      </c>
      <c r="B266" s="308" t="s">
        <v>238</v>
      </c>
      <c r="C266" s="320">
        <v>67792</v>
      </c>
      <c r="D266" s="320">
        <v>3526</v>
      </c>
      <c r="E266" s="319">
        <f t="shared" si="4"/>
        <v>71318</v>
      </c>
    </row>
    <row r="267" spans="1:5" s="312" customFormat="1" ht="17.25">
      <c r="A267" s="314" t="s">
        <v>239</v>
      </c>
      <c r="B267" s="315" t="s">
        <v>640</v>
      </c>
      <c r="C267" s="316">
        <v>10974281</v>
      </c>
      <c r="D267" s="316">
        <v>4501178</v>
      </c>
      <c r="E267" s="316">
        <f t="shared" si="4"/>
        <v>15475459</v>
      </c>
    </row>
    <row r="268" spans="1:5" s="312" customFormat="1" ht="17.25">
      <c r="A268" s="317" t="s">
        <v>239</v>
      </c>
      <c r="B268" s="318" t="s">
        <v>240</v>
      </c>
      <c r="C268" s="319">
        <v>1907462</v>
      </c>
      <c r="D268" s="319">
        <v>972642</v>
      </c>
      <c r="E268" s="319">
        <f t="shared" si="4"/>
        <v>2880104</v>
      </c>
    </row>
    <row r="269" spans="1:5" s="312" customFormat="1" ht="17.25">
      <c r="A269" s="317" t="s">
        <v>239</v>
      </c>
      <c r="B269" s="318" t="s">
        <v>241</v>
      </c>
      <c r="C269" s="319">
        <v>1540098</v>
      </c>
      <c r="D269" s="319">
        <v>656365</v>
      </c>
      <c r="E269" s="319">
        <f t="shared" si="4"/>
        <v>2196463</v>
      </c>
    </row>
    <row r="270" spans="1:5" s="312" customFormat="1" ht="17.25">
      <c r="A270" s="317" t="s">
        <v>239</v>
      </c>
      <c r="B270" s="318" t="s">
        <v>10</v>
      </c>
      <c r="C270" s="319">
        <v>1929087</v>
      </c>
      <c r="D270" s="319">
        <v>880925</v>
      </c>
      <c r="E270" s="319">
        <f t="shared" si="4"/>
        <v>2810012</v>
      </c>
    </row>
    <row r="271" spans="1:5" s="312" customFormat="1" ht="17.25">
      <c r="A271" s="317" t="s">
        <v>239</v>
      </c>
      <c r="B271" s="318" t="s">
        <v>242</v>
      </c>
      <c r="C271" s="319">
        <v>1518013</v>
      </c>
      <c r="D271" s="319">
        <v>540243</v>
      </c>
      <c r="E271" s="319">
        <f t="shared" si="4"/>
        <v>2058256</v>
      </c>
    </row>
    <row r="272" spans="1:5" s="312" customFormat="1" ht="17.25">
      <c r="A272" s="317" t="s">
        <v>239</v>
      </c>
      <c r="B272" s="318" t="s">
        <v>243</v>
      </c>
      <c r="C272" s="319">
        <v>2341278</v>
      </c>
      <c r="D272" s="319">
        <v>887135</v>
      </c>
      <c r="E272" s="319">
        <f t="shared" si="4"/>
        <v>3228413</v>
      </c>
    </row>
    <row r="273" spans="1:5" s="312" customFormat="1" ht="17.25">
      <c r="A273" s="317" t="s">
        <v>239</v>
      </c>
      <c r="B273" s="318" t="s">
        <v>134</v>
      </c>
      <c r="C273" s="319">
        <v>1738343</v>
      </c>
      <c r="D273" s="319">
        <v>563868</v>
      </c>
      <c r="E273" s="319">
        <f t="shared" si="4"/>
        <v>2302211</v>
      </c>
    </row>
    <row r="274" spans="1:5" s="312" customFormat="1" ht="17.25">
      <c r="A274" s="314" t="s">
        <v>244</v>
      </c>
      <c r="B274" s="315" t="s">
        <v>640</v>
      </c>
      <c r="C274" s="316">
        <v>6576670</v>
      </c>
      <c r="D274" s="316">
        <v>2642947</v>
      </c>
      <c r="E274" s="316">
        <f t="shared" si="4"/>
        <v>9219617</v>
      </c>
    </row>
    <row r="275" spans="1:5" s="312" customFormat="1" ht="17.25">
      <c r="A275" s="317" t="s">
        <v>244</v>
      </c>
      <c r="B275" s="318" t="s">
        <v>245</v>
      </c>
      <c r="C275" s="319">
        <v>1131410</v>
      </c>
      <c r="D275" s="319">
        <v>209086</v>
      </c>
      <c r="E275" s="319">
        <f t="shared" si="4"/>
        <v>1340496</v>
      </c>
    </row>
    <row r="276" spans="1:5" s="312" customFormat="1" ht="17.25">
      <c r="A276" s="317" t="s">
        <v>244</v>
      </c>
      <c r="B276" s="318" t="s">
        <v>246</v>
      </c>
      <c r="C276" s="319">
        <v>172893</v>
      </c>
      <c r="D276" s="319">
        <v>45015</v>
      </c>
      <c r="E276" s="319">
        <f t="shared" si="4"/>
        <v>217908</v>
      </c>
    </row>
    <row r="277" spans="1:5" s="312" customFormat="1" ht="17.25">
      <c r="A277" s="317" t="s">
        <v>244</v>
      </c>
      <c r="B277" s="318" t="s">
        <v>247</v>
      </c>
      <c r="C277" s="319">
        <v>1026747</v>
      </c>
      <c r="D277" s="319">
        <v>520491</v>
      </c>
      <c r="E277" s="319">
        <f t="shared" si="4"/>
        <v>1547238</v>
      </c>
    </row>
    <row r="278" spans="1:5" s="312" customFormat="1" ht="33">
      <c r="A278" s="317" t="s">
        <v>244</v>
      </c>
      <c r="B278" s="318" t="s">
        <v>248</v>
      </c>
      <c r="C278" s="319">
        <v>191195</v>
      </c>
      <c r="D278" s="319">
        <v>30286</v>
      </c>
      <c r="E278" s="319">
        <f t="shared" si="4"/>
        <v>221481</v>
      </c>
    </row>
    <row r="279" spans="1:5" s="312" customFormat="1" ht="17.25">
      <c r="A279" s="317" t="s">
        <v>244</v>
      </c>
      <c r="B279" s="318" t="s">
        <v>10</v>
      </c>
      <c r="C279" s="319">
        <v>3644286</v>
      </c>
      <c r="D279" s="319">
        <v>1737019</v>
      </c>
      <c r="E279" s="319">
        <f t="shared" si="4"/>
        <v>5381305</v>
      </c>
    </row>
    <row r="280" spans="1:5" s="312" customFormat="1" ht="17.25">
      <c r="A280" s="317" t="s">
        <v>244</v>
      </c>
      <c r="B280" s="318" t="s">
        <v>249</v>
      </c>
      <c r="C280" s="319">
        <v>410139</v>
      </c>
      <c r="D280" s="319">
        <v>101050</v>
      </c>
      <c r="E280" s="319">
        <f t="shared" si="4"/>
        <v>511189</v>
      </c>
    </row>
    <row r="281" spans="1:5" s="312" customFormat="1" ht="17.25">
      <c r="A281" s="314" t="s">
        <v>250</v>
      </c>
      <c r="B281" s="315" t="s">
        <v>640</v>
      </c>
      <c r="C281" s="316">
        <v>13422204</v>
      </c>
      <c r="D281" s="316">
        <v>10088099</v>
      </c>
      <c r="E281" s="316">
        <f t="shared" si="4"/>
        <v>23510303</v>
      </c>
    </row>
    <row r="282" spans="1:5" s="312" customFormat="1" ht="17.25">
      <c r="A282" s="317" t="s">
        <v>250</v>
      </c>
      <c r="B282" s="318" t="s">
        <v>251</v>
      </c>
      <c r="C282" s="320">
        <v>858143</v>
      </c>
      <c r="D282" s="319">
        <v>674723</v>
      </c>
      <c r="E282" s="319">
        <f t="shared" si="4"/>
        <v>1532866</v>
      </c>
    </row>
    <row r="283" spans="1:5" s="312" customFormat="1" ht="17.25">
      <c r="A283" s="317" t="s">
        <v>250</v>
      </c>
      <c r="B283" s="318" t="s">
        <v>252</v>
      </c>
      <c r="C283" s="319">
        <v>1363635</v>
      </c>
      <c r="D283" s="319">
        <v>1022012</v>
      </c>
      <c r="E283" s="319">
        <f t="shared" si="4"/>
        <v>2385647</v>
      </c>
    </row>
    <row r="284" spans="1:5" s="312" customFormat="1" ht="17.25">
      <c r="A284" s="317" t="s">
        <v>250</v>
      </c>
      <c r="B284" s="318" t="s">
        <v>253</v>
      </c>
      <c r="C284" s="319">
        <v>1447726</v>
      </c>
      <c r="D284" s="319">
        <v>1088548</v>
      </c>
      <c r="E284" s="319">
        <f t="shared" si="4"/>
        <v>2536274</v>
      </c>
    </row>
    <row r="285" spans="1:5" s="312" customFormat="1" ht="17.25">
      <c r="A285" s="317" t="s">
        <v>250</v>
      </c>
      <c r="B285" s="318" t="s">
        <v>254</v>
      </c>
      <c r="C285" s="319">
        <v>2642350</v>
      </c>
      <c r="D285" s="319">
        <v>1755988</v>
      </c>
      <c r="E285" s="319">
        <f t="shared" si="4"/>
        <v>4398338</v>
      </c>
    </row>
    <row r="286" spans="1:5" s="312" customFormat="1" ht="17.25">
      <c r="A286" s="317" t="s">
        <v>250</v>
      </c>
      <c r="B286" s="318" t="s">
        <v>10</v>
      </c>
      <c r="C286" s="319">
        <v>2600710</v>
      </c>
      <c r="D286" s="319">
        <v>1806278</v>
      </c>
      <c r="E286" s="319">
        <f t="shared" si="4"/>
        <v>4406988</v>
      </c>
    </row>
    <row r="287" spans="1:5" s="312" customFormat="1" ht="17.25">
      <c r="A287" s="317" t="s">
        <v>250</v>
      </c>
      <c r="B287" s="318" t="s">
        <v>255</v>
      </c>
      <c r="C287" s="319">
        <v>2254165</v>
      </c>
      <c r="D287" s="319">
        <v>1908527</v>
      </c>
      <c r="E287" s="319">
        <f t="shared" si="4"/>
        <v>4162692</v>
      </c>
    </row>
    <row r="288" spans="1:5" s="312" customFormat="1" ht="17.25">
      <c r="A288" s="317" t="s">
        <v>250</v>
      </c>
      <c r="B288" s="318" t="s">
        <v>256</v>
      </c>
      <c r="C288" s="319">
        <v>1524340</v>
      </c>
      <c r="D288" s="319">
        <v>1396075</v>
      </c>
      <c r="E288" s="319">
        <f t="shared" si="4"/>
        <v>2920415</v>
      </c>
    </row>
    <row r="289" spans="1:5" s="312" customFormat="1" ht="17.25">
      <c r="A289" s="317" t="s">
        <v>250</v>
      </c>
      <c r="B289" s="318" t="s">
        <v>257</v>
      </c>
      <c r="C289" s="320">
        <v>731135</v>
      </c>
      <c r="D289" s="319">
        <v>435948</v>
      </c>
      <c r="E289" s="319">
        <f t="shared" si="4"/>
        <v>1167083</v>
      </c>
    </row>
    <row r="290" spans="1:5" s="312" customFormat="1" ht="17.25">
      <c r="A290" s="314" t="s">
        <v>258</v>
      </c>
      <c r="B290" s="315" t="s">
        <v>640</v>
      </c>
      <c r="C290" s="316">
        <v>29018031</v>
      </c>
      <c r="D290" s="316">
        <v>14887725</v>
      </c>
      <c r="E290" s="316">
        <f t="shared" si="4"/>
        <v>43905756</v>
      </c>
    </row>
    <row r="291" spans="1:5" s="312" customFormat="1" ht="17.25">
      <c r="A291" s="317" t="s">
        <v>258</v>
      </c>
      <c r="B291" s="318" t="s">
        <v>259</v>
      </c>
      <c r="C291" s="319">
        <v>152787</v>
      </c>
      <c r="D291" s="319">
        <v>42789</v>
      </c>
      <c r="E291" s="319">
        <f t="shared" si="4"/>
        <v>195576</v>
      </c>
    </row>
    <row r="292" spans="1:5" s="312" customFormat="1" ht="17.25">
      <c r="A292" s="317" t="s">
        <v>258</v>
      </c>
      <c r="B292" s="318" t="s">
        <v>260</v>
      </c>
      <c r="C292" s="319">
        <v>351293</v>
      </c>
      <c r="D292" s="319">
        <v>69308</v>
      </c>
      <c r="E292" s="319">
        <f t="shared" si="4"/>
        <v>420601</v>
      </c>
    </row>
    <row r="293" spans="1:5" s="312" customFormat="1" ht="17.25">
      <c r="A293" s="317" t="s">
        <v>258</v>
      </c>
      <c r="B293" s="318" t="s">
        <v>261</v>
      </c>
      <c r="C293" s="319">
        <v>2723322</v>
      </c>
      <c r="D293" s="319">
        <v>1521570</v>
      </c>
      <c r="E293" s="319">
        <f t="shared" si="4"/>
        <v>4244892</v>
      </c>
    </row>
    <row r="294" spans="1:5" s="312" customFormat="1" ht="17.25">
      <c r="A294" s="317" t="s">
        <v>258</v>
      </c>
      <c r="B294" s="318" t="s">
        <v>262</v>
      </c>
      <c r="C294" s="319">
        <v>1751806</v>
      </c>
      <c r="D294" s="319">
        <v>697150</v>
      </c>
      <c r="E294" s="319">
        <f t="shared" si="4"/>
        <v>2448956</v>
      </c>
    </row>
    <row r="295" spans="1:5" s="312" customFormat="1" ht="17.25">
      <c r="A295" s="317" t="s">
        <v>258</v>
      </c>
      <c r="B295" s="318" t="s">
        <v>263</v>
      </c>
      <c r="C295" s="319">
        <v>1022679</v>
      </c>
      <c r="D295" s="319">
        <v>533323</v>
      </c>
      <c r="E295" s="319">
        <f t="shared" si="4"/>
        <v>1556002</v>
      </c>
    </row>
    <row r="296" spans="1:5" s="312" customFormat="1" ht="17.25">
      <c r="A296" s="317" t="s">
        <v>258</v>
      </c>
      <c r="B296" s="318" t="s">
        <v>264</v>
      </c>
      <c r="C296" s="319">
        <v>1879669</v>
      </c>
      <c r="D296" s="319">
        <v>968993</v>
      </c>
      <c r="E296" s="319">
        <f t="shared" si="4"/>
        <v>2848662</v>
      </c>
    </row>
    <row r="297" spans="1:5" s="312" customFormat="1" ht="17.25">
      <c r="A297" s="317" t="s">
        <v>258</v>
      </c>
      <c r="B297" s="318" t="s">
        <v>265</v>
      </c>
      <c r="C297" s="319">
        <v>972855</v>
      </c>
      <c r="D297" s="319">
        <v>446916</v>
      </c>
      <c r="E297" s="319">
        <f t="shared" si="4"/>
        <v>1419771</v>
      </c>
    </row>
    <row r="298" spans="1:5" s="312" customFormat="1" ht="17.25">
      <c r="A298" s="317" t="s">
        <v>258</v>
      </c>
      <c r="B298" s="318" t="s">
        <v>266</v>
      </c>
      <c r="C298" s="319">
        <v>1476914</v>
      </c>
      <c r="D298" s="319">
        <v>649976</v>
      </c>
      <c r="E298" s="319">
        <f t="shared" si="4"/>
        <v>2126890</v>
      </c>
    </row>
    <row r="299" spans="1:5" s="312" customFormat="1" ht="17.25">
      <c r="A299" s="317" t="s">
        <v>258</v>
      </c>
      <c r="B299" s="318" t="s">
        <v>267</v>
      </c>
      <c r="C299" s="319">
        <v>1484868</v>
      </c>
      <c r="D299" s="319">
        <v>944452</v>
      </c>
      <c r="E299" s="319">
        <f t="shared" si="4"/>
        <v>2429320</v>
      </c>
    </row>
    <row r="300" spans="1:5" s="312" customFormat="1" ht="17.25">
      <c r="A300" s="317" t="s">
        <v>258</v>
      </c>
      <c r="B300" s="318" t="s">
        <v>268</v>
      </c>
      <c r="C300" s="319">
        <v>808209</v>
      </c>
      <c r="D300" s="319">
        <v>854705</v>
      </c>
      <c r="E300" s="319">
        <f t="shared" si="4"/>
        <v>1662914</v>
      </c>
    </row>
    <row r="301" spans="1:5" s="312" customFormat="1" ht="17.25">
      <c r="A301" s="317" t="s">
        <v>258</v>
      </c>
      <c r="B301" s="318" t="s">
        <v>269</v>
      </c>
      <c r="C301" s="319">
        <v>805010</v>
      </c>
      <c r="D301" s="319">
        <v>243346</v>
      </c>
      <c r="E301" s="319">
        <f t="shared" si="4"/>
        <v>1048356</v>
      </c>
    </row>
    <row r="302" spans="1:5" s="312" customFormat="1" ht="17.25">
      <c r="A302" s="317" t="s">
        <v>258</v>
      </c>
      <c r="B302" s="318" t="s">
        <v>270</v>
      </c>
      <c r="C302" s="319">
        <v>815182</v>
      </c>
      <c r="D302" s="319">
        <v>204956</v>
      </c>
      <c r="E302" s="319">
        <f t="shared" si="4"/>
        <v>1020138</v>
      </c>
    </row>
    <row r="303" spans="1:5" s="312" customFormat="1" ht="17.25">
      <c r="A303" s="317" t="s">
        <v>258</v>
      </c>
      <c r="B303" s="318" t="s">
        <v>271</v>
      </c>
      <c r="C303" s="320">
        <v>1772671</v>
      </c>
      <c r="D303" s="320">
        <v>1598288</v>
      </c>
      <c r="E303" s="319">
        <f t="shared" si="4"/>
        <v>3370959</v>
      </c>
    </row>
    <row r="304" spans="1:5" s="312" customFormat="1" ht="17.25">
      <c r="A304" s="317" t="s">
        <v>258</v>
      </c>
      <c r="B304" s="318" t="s">
        <v>272</v>
      </c>
      <c r="C304" s="320">
        <v>1018871</v>
      </c>
      <c r="D304" s="320">
        <v>756379</v>
      </c>
      <c r="E304" s="319">
        <f t="shared" si="4"/>
        <v>1775250</v>
      </c>
    </row>
    <row r="305" spans="1:5" s="312" customFormat="1" ht="17.25">
      <c r="A305" s="317" t="s">
        <v>258</v>
      </c>
      <c r="B305" s="318" t="s">
        <v>10</v>
      </c>
      <c r="C305" s="320">
        <v>4626394</v>
      </c>
      <c r="D305" s="320">
        <v>1893562</v>
      </c>
      <c r="E305" s="319">
        <f t="shared" si="4"/>
        <v>6519956</v>
      </c>
    </row>
    <row r="306" spans="1:5" s="312" customFormat="1" ht="17.25">
      <c r="A306" s="317" t="s">
        <v>258</v>
      </c>
      <c r="B306" s="318" t="s">
        <v>273</v>
      </c>
      <c r="C306" s="320">
        <v>1009983</v>
      </c>
      <c r="D306" s="320">
        <v>301355</v>
      </c>
      <c r="E306" s="319">
        <f t="shared" si="4"/>
        <v>1311338</v>
      </c>
    </row>
    <row r="307" spans="1:5" s="312" customFormat="1" ht="17.25">
      <c r="A307" s="317" t="s">
        <v>258</v>
      </c>
      <c r="B307" s="318" t="s">
        <v>274</v>
      </c>
      <c r="C307" s="320">
        <v>379887</v>
      </c>
      <c r="D307" s="320">
        <v>111155</v>
      </c>
      <c r="E307" s="319">
        <f t="shared" si="4"/>
        <v>491042</v>
      </c>
    </row>
    <row r="308" spans="1:5" s="312" customFormat="1" ht="17.25">
      <c r="A308" s="317" t="s">
        <v>258</v>
      </c>
      <c r="B308" s="318" t="s">
        <v>275</v>
      </c>
      <c r="C308" s="320">
        <v>632655</v>
      </c>
      <c r="D308" s="320">
        <v>395768</v>
      </c>
      <c r="E308" s="319">
        <f t="shared" si="4"/>
        <v>1028423</v>
      </c>
    </row>
    <row r="309" spans="1:5" s="312" customFormat="1" ht="17.25">
      <c r="A309" s="317" t="s">
        <v>258</v>
      </c>
      <c r="B309" s="318" t="s">
        <v>276</v>
      </c>
      <c r="C309" s="319">
        <v>3706999</v>
      </c>
      <c r="D309" s="319">
        <v>1960253</v>
      </c>
      <c r="E309" s="319">
        <f t="shared" si="4"/>
        <v>5667252</v>
      </c>
    </row>
    <row r="310" spans="1:5" s="312" customFormat="1" ht="17.25">
      <c r="A310" s="317" t="s">
        <v>258</v>
      </c>
      <c r="B310" s="318" t="s">
        <v>277</v>
      </c>
      <c r="C310" s="319">
        <v>1625977</v>
      </c>
      <c r="D310" s="319">
        <v>693481</v>
      </c>
      <c r="E310" s="319">
        <f t="shared" si="4"/>
        <v>2319458</v>
      </c>
    </row>
    <row r="311" spans="1:5" s="312" customFormat="1" ht="17.25">
      <c r="A311" s="314" t="s">
        <v>278</v>
      </c>
      <c r="B311" s="315" t="s">
        <v>640</v>
      </c>
      <c r="C311" s="316">
        <v>5534261</v>
      </c>
      <c r="D311" s="316">
        <v>3542426</v>
      </c>
      <c r="E311" s="316">
        <f t="shared" si="4"/>
        <v>9076687</v>
      </c>
    </row>
    <row r="312" spans="1:5" s="312" customFormat="1" ht="17.25">
      <c r="A312" s="317" t="s">
        <v>278</v>
      </c>
      <c r="B312" s="318" t="s">
        <v>279</v>
      </c>
      <c r="C312" s="319">
        <v>176493</v>
      </c>
      <c r="D312" s="319">
        <v>150752</v>
      </c>
      <c r="E312" s="319">
        <f t="shared" si="4"/>
        <v>327245</v>
      </c>
    </row>
    <row r="313" spans="1:5" s="312" customFormat="1" ht="17.25">
      <c r="A313" s="317" t="s">
        <v>278</v>
      </c>
      <c r="B313" s="318" t="s">
        <v>280</v>
      </c>
      <c r="C313" s="319">
        <v>690514</v>
      </c>
      <c r="D313" s="319">
        <v>364005</v>
      </c>
      <c r="E313" s="319">
        <f t="shared" si="4"/>
        <v>1054519</v>
      </c>
    </row>
    <row r="314" spans="1:5" s="312" customFormat="1" ht="17.25">
      <c r="A314" s="317" t="s">
        <v>278</v>
      </c>
      <c r="B314" s="318" t="s">
        <v>281</v>
      </c>
      <c r="C314" s="319">
        <v>363746</v>
      </c>
      <c r="D314" s="319">
        <v>228946</v>
      </c>
      <c r="E314" s="319">
        <f t="shared" si="4"/>
        <v>592692</v>
      </c>
    </row>
    <row r="315" spans="1:5" s="312" customFormat="1" ht="17.25">
      <c r="A315" s="317" t="s">
        <v>278</v>
      </c>
      <c r="B315" s="318" t="s">
        <v>282</v>
      </c>
      <c r="C315" s="319">
        <v>985616</v>
      </c>
      <c r="D315" s="319">
        <v>615276</v>
      </c>
      <c r="E315" s="319">
        <f t="shared" si="4"/>
        <v>1600892</v>
      </c>
    </row>
    <row r="316" spans="1:5" s="312" customFormat="1" ht="17.25">
      <c r="A316" s="317" t="s">
        <v>278</v>
      </c>
      <c r="B316" s="318" t="s">
        <v>283</v>
      </c>
      <c r="C316" s="319">
        <v>42297</v>
      </c>
      <c r="D316" s="319">
        <v>15549</v>
      </c>
      <c r="E316" s="319">
        <f t="shared" si="4"/>
        <v>57846</v>
      </c>
    </row>
    <row r="317" spans="1:5" s="312" customFormat="1" ht="17.25">
      <c r="A317" s="317" t="s">
        <v>278</v>
      </c>
      <c r="B317" s="318" t="s">
        <v>284</v>
      </c>
      <c r="C317" s="319">
        <v>1529753</v>
      </c>
      <c r="D317" s="319">
        <v>970645</v>
      </c>
      <c r="E317" s="319">
        <f t="shared" si="4"/>
        <v>2500398</v>
      </c>
    </row>
    <row r="318" spans="1:5" s="312" customFormat="1" ht="17.25">
      <c r="A318" s="317" t="s">
        <v>278</v>
      </c>
      <c r="B318" s="318" t="s">
        <v>10</v>
      </c>
      <c r="C318" s="319">
        <v>539317</v>
      </c>
      <c r="D318" s="319">
        <v>353163</v>
      </c>
      <c r="E318" s="319">
        <f t="shared" si="4"/>
        <v>892480</v>
      </c>
    </row>
    <row r="319" spans="1:5" s="312" customFormat="1" ht="17.25">
      <c r="A319" s="317" t="s">
        <v>278</v>
      </c>
      <c r="B319" s="318" t="s">
        <v>285</v>
      </c>
      <c r="C319" s="319">
        <v>839691</v>
      </c>
      <c r="D319" s="319">
        <v>607586</v>
      </c>
      <c r="E319" s="319">
        <f t="shared" si="4"/>
        <v>1447277</v>
      </c>
    </row>
    <row r="320" spans="1:5" s="312" customFormat="1" ht="17.25">
      <c r="A320" s="317" t="s">
        <v>278</v>
      </c>
      <c r="B320" s="318" t="s">
        <v>286</v>
      </c>
      <c r="C320" s="319">
        <v>366834</v>
      </c>
      <c r="D320" s="319">
        <v>236504</v>
      </c>
      <c r="E320" s="319">
        <f t="shared" si="4"/>
        <v>603338</v>
      </c>
    </row>
    <row r="321" spans="1:5" s="312" customFormat="1" ht="17.25">
      <c r="A321" s="314" t="s">
        <v>287</v>
      </c>
      <c r="B321" s="315" t="s">
        <v>640</v>
      </c>
      <c r="C321" s="316">
        <v>5608729</v>
      </c>
      <c r="D321" s="316">
        <v>1845326</v>
      </c>
      <c r="E321" s="316">
        <f t="shared" si="4"/>
        <v>7454055</v>
      </c>
    </row>
    <row r="322" spans="1:5" s="312" customFormat="1" ht="17.25">
      <c r="A322" s="317" t="s">
        <v>287</v>
      </c>
      <c r="B322" s="318" t="s">
        <v>288</v>
      </c>
      <c r="C322" s="319">
        <v>847977</v>
      </c>
      <c r="D322" s="319">
        <v>171655</v>
      </c>
      <c r="E322" s="319">
        <f t="shared" si="4"/>
        <v>1019632</v>
      </c>
    </row>
    <row r="323" spans="1:5" s="312" customFormat="1" ht="17.25">
      <c r="A323" s="317" t="s">
        <v>287</v>
      </c>
      <c r="B323" s="318" t="s">
        <v>289</v>
      </c>
      <c r="C323" s="319">
        <v>628716</v>
      </c>
      <c r="D323" s="319">
        <v>91867</v>
      </c>
      <c r="E323" s="319">
        <f t="shared" ref="E323:E386" si="5">C323+D323</f>
        <v>720583</v>
      </c>
    </row>
    <row r="324" spans="1:5" s="312" customFormat="1" ht="17.25">
      <c r="A324" s="317" t="s">
        <v>287</v>
      </c>
      <c r="B324" s="318" t="s">
        <v>290</v>
      </c>
      <c r="C324" s="320">
        <v>510347</v>
      </c>
      <c r="D324" s="320">
        <v>552238</v>
      </c>
      <c r="E324" s="319">
        <f t="shared" si="5"/>
        <v>1062585</v>
      </c>
    </row>
    <row r="325" spans="1:5" s="312" customFormat="1" ht="17.25">
      <c r="A325" s="317" t="s">
        <v>287</v>
      </c>
      <c r="B325" s="318" t="s">
        <v>291</v>
      </c>
      <c r="C325" s="320">
        <v>1120947</v>
      </c>
      <c r="D325" s="320">
        <v>426669</v>
      </c>
      <c r="E325" s="319">
        <f t="shared" si="5"/>
        <v>1547616</v>
      </c>
    </row>
    <row r="326" spans="1:5" s="312" customFormat="1" ht="17.25">
      <c r="A326" s="317" t="s">
        <v>287</v>
      </c>
      <c r="B326" s="318" t="s">
        <v>10</v>
      </c>
      <c r="C326" s="320">
        <v>1308253</v>
      </c>
      <c r="D326" s="320">
        <v>354666</v>
      </c>
      <c r="E326" s="319">
        <f t="shared" si="5"/>
        <v>1662919</v>
      </c>
    </row>
    <row r="327" spans="1:5" s="312" customFormat="1" ht="17.25">
      <c r="A327" s="317" t="s">
        <v>287</v>
      </c>
      <c r="B327" s="318" t="s">
        <v>292</v>
      </c>
      <c r="C327" s="320">
        <v>164496</v>
      </c>
      <c r="D327" s="320">
        <v>31221</v>
      </c>
      <c r="E327" s="319">
        <f t="shared" si="5"/>
        <v>195717</v>
      </c>
    </row>
    <row r="328" spans="1:5" s="312" customFormat="1" ht="17.25">
      <c r="A328" s="317" t="s">
        <v>287</v>
      </c>
      <c r="B328" s="318" t="s">
        <v>293</v>
      </c>
      <c r="C328" s="320">
        <v>346195</v>
      </c>
      <c r="D328" s="320">
        <v>78976</v>
      </c>
      <c r="E328" s="319">
        <f t="shared" si="5"/>
        <v>425171</v>
      </c>
    </row>
    <row r="329" spans="1:5" s="312" customFormat="1" ht="17.25">
      <c r="A329" s="317" t="s">
        <v>287</v>
      </c>
      <c r="B329" s="318" t="s">
        <v>294</v>
      </c>
      <c r="C329" s="319">
        <v>681798</v>
      </c>
      <c r="D329" s="319">
        <v>138034</v>
      </c>
      <c r="E329" s="319">
        <f t="shared" si="5"/>
        <v>819832</v>
      </c>
    </row>
    <row r="330" spans="1:5" s="312" customFormat="1" ht="17.25">
      <c r="A330" s="314" t="s">
        <v>295</v>
      </c>
      <c r="B330" s="315" t="s">
        <v>640</v>
      </c>
      <c r="C330" s="316">
        <v>6064713</v>
      </c>
      <c r="D330" s="316">
        <v>1144174</v>
      </c>
      <c r="E330" s="316">
        <f t="shared" si="5"/>
        <v>7208887</v>
      </c>
    </row>
    <row r="331" spans="1:5" s="312" customFormat="1" ht="17.25">
      <c r="A331" s="317" t="s">
        <v>295</v>
      </c>
      <c r="B331" s="318" t="s">
        <v>296</v>
      </c>
      <c r="C331" s="320">
        <v>474179</v>
      </c>
      <c r="D331" s="320">
        <v>40782</v>
      </c>
      <c r="E331" s="319">
        <f t="shared" si="5"/>
        <v>514961</v>
      </c>
    </row>
    <row r="332" spans="1:5" s="312" customFormat="1" ht="17.25">
      <c r="A332" s="317" t="s">
        <v>295</v>
      </c>
      <c r="B332" s="318" t="s">
        <v>297</v>
      </c>
      <c r="C332" s="320">
        <v>645292</v>
      </c>
      <c r="D332" s="320">
        <v>60356</v>
      </c>
      <c r="E332" s="319">
        <f t="shared" si="5"/>
        <v>705648</v>
      </c>
    </row>
    <row r="333" spans="1:5" s="312" customFormat="1" ht="17.25">
      <c r="A333" s="317" t="s">
        <v>295</v>
      </c>
      <c r="B333" s="318" t="s">
        <v>298</v>
      </c>
      <c r="C333" s="320">
        <v>483732</v>
      </c>
      <c r="D333" s="320">
        <v>32907</v>
      </c>
      <c r="E333" s="319">
        <f t="shared" si="5"/>
        <v>516639</v>
      </c>
    </row>
    <row r="334" spans="1:5" s="312" customFormat="1" ht="17.25">
      <c r="A334" s="317" t="s">
        <v>295</v>
      </c>
      <c r="B334" s="318" t="s">
        <v>299</v>
      </c>
      <c r="C334" s="319">
        <v>957077</v>
      </c>
      <c r="D334" s="319">
        <v>79027</v>
      </c>
      <c r="E334" s="319">
        <f t="shared" si="5"/>
        <v>1036104</v>
      </c>
    </row>
    <row r="335" spans="1:5" s="312" customFormat="1" ht="17.25">
      <c r="A335" s="317" t="s">
        <v>295</v>
      </c>
      <c r="B335" s="318" t="s">
        <v>300</v>
      </c>
      <c r="C335" s="319">
        <v>1355263</v>
      </c>
      <c r="D335" s="319">
        <v>157298</v>
      </c>
      <c r="E335" s="319">
        <f t="shared" si="5"/>
        <v>1512561</v>
      </c>
    </row>
    <row r="336" spans="1:5" s="312" customFormat="1" ht="17.25">
      <c r="A336" s="317" t="s">
        <v>295</v>
      </c>
      <c r="B336" s="318" t="s">
        <v>10</v>
      </c>
      <c r="C336" s="319">
        <v>1230501</v>
      </c>
      <c r="D336" s="319">
        <v>696090</v>
      </c>
      <c r="E336" s="319">
        <f t="shared" si="5"/>
        <v>1926591</v>
      </c>
    </row>
    <row r="337" spans="1:5" s="312" customFormat="1" ht="17.25">
      <c r="A337" s="317" t="s">
        <v>295</v>
      </c>
      <c r="B337" s="318" t="s">
        <v>301</v>
      </c>
      <c r="C337" s="319">
        <v>918669</v>
      </c>
      <c r="D337" s="319">
        <v>77714</v>
      </c>
      <c r="E337" s="319">
        <f t="shared" si="5"/>
        <v>996383</v>
      </c>
    </row>
    <row r="338" spans="1:5" s="312" customFormat="1" ht="17.25">
      <c r="A338" s="314" t="s">
        <v>302</v>
      </c>
      <c r="B338" s="315" t="s">
        <v>640</v>
      </c>
      <c r="C338" s="316">
        <v>8024456</v>
      </c>
      <c r="D338" s="316">
        <v>1575883</v>
      </c>
      <c r="E338" s="316">
        <f t="shared" si="5"/>
        <v>9600339</v>
      </c>
    </row>
    <row r="339" spans="1:5" s="312" customFormat="1" ht="17.25">
      <c r="A339" s="317" t="s">
        <v>302</v>
      </c>
      <c r="B339" s="318" t="s">
        <v>303</v>
      </c>
      <c r="C339" s="319">
        <v>1319429</v>
      </c>
      <c r="D339" s="319">
        <v>174249</v>
      </c>
      <c r="E339" s="319">
        <f t="shared" si="5"/>
        <v>1493678</v>
      </c>
    </row>
    <row r="340" spans="1:5" s="312" customFormat="1" ht="17.25">
      <c r="A340" s="317" t="s">
        <v>302</v>
      </c>
      <c r="B340" s="318" t="s">
        <v>10</v>
      </c>
      <c r="C340" s="319">
        <v>2947232</v>
      </c>
      <c r="D340" s="319">
        <v>416669</v>
      </c>
      <c r="E340" s="319">
        <f t="shared" si="5"/>
        <v>3363901</v>
      </c>
    </row>
    <row r="341" spans="1:5" s="312" customFormat="1" ht="17.25">
      <c r="A341" s="317" t="s">
        <v>302</v>
      </c>
      <c r="B341" s="318" t="s">
        <v>304</v>
      </c>
      <c r="C341" s="319">
        <v>2599645</v>
      </c>
      <c r="D341" s="319">
        <v>771723</v>
      </c>
      <c r="E341" s="319">
        <f t="shared" si="5"/>
        <v>3371368</v>
      </c>
    </row>
    <row r="342" spans="1:5" s="312" customFormat="1" ht="17.25">
      <c r="A342" s="317" t="s">
        <v>302</v>
      </c>
      <c r="B342" s="318" t="s">
        <v>305</v>
      </c>
      <c r="C342" s="319">
        <v>1158150</v>
      </c>
      <c r="D342" s="319">
        <v>213242</v>
      </c>
      <c r="E342" s="319">
        <f t="shared" si="5"/>
        <v>1371392</v>
      </c>
    </row>
    <row r="343" spans="1:5" s="312" customFormat="1" ht="17.25">
      <c r="A343" s="314" t="s">
        <v>306</v>
      </c>
      <c r="B343" s="315" t="s">
        <v>640</v>
      </c>
      <c r="C343" s="316">
        <v>16039400</v>
      </c>
      <c r="D343" s="316">
        <v>4291559</v>
      </c>
      <c r="E343" s="316">
        <f t="shared" si="5"/>
        <v>20330959</v>
      </c>
    </row>
    <row r="344" spans="1:5" s="312" customFormat="1" ht="17.25">
      <c r="A344" s="317" t="s">
        <v>306</v>
      </c>
      <c r="B344" s="318" t="s">
        <v>307</v>
      </c>
      <c r="C344" s="319">
        <v>1131855</v>
      </c>
      <c r="D344" s="319">
        <v>253495</v>
      </c>
      <c r="E344" s="319">
        <f t="shared" si="5"/>
        <v>1385350</v>
      </c>
    </row>
    <row r="345" spans="1:5" s="312" customFormat="1" ht="17.25">
      <c r="A345" s="317" t="s">
        <v>306</v>
      </c>
      <c r="B345" s="318" t="s">
        <v>308</v>
      </c>
      <c r="C345" s="319">
        <v>877505</v>
      </c>
      <c r="D345" s="319">
        <v>285790</v>
      </c>
      <c r="E345" s="319">
        <f t="shared" si="5"/>
        <v>1163295</v>
      </c>
    </row>
    <row r="346" spans="1:5" s="312" customFormat="1" ht="17.25">
      <c r="A346" s="317" t="s">
        <v>306</v>
      </c>
      <c r="B346" s="318" t="s">
        <v>309</v>
      </c>
      <c r="C346" s="319">
        <v>598886</v>
      </c>
      <c r="D346" s="319">
        <v>110111</v>
      </c>
      <c r="E346" s="319">
        <f t="shared" si="5"/>
        <v>708997</v>
      </c>
    </row>
    <row r="347" spans="1:5" s="312" customFormat="1" ht="17.25">
      <c r="A347" s="317" t="s">
        <v>306</v>
      </c>
      <c r="B347" s="318" t="s">
        <v>310</v>
      </c>
      <c r="C347" s="319">
        <v>1029985</v>
      </c>
      <c r="D347" s="319">
        <v>548199</v>
      </c>
      <c r="E347" s="319">
        <f t="shared" si="5"/>
        <v>1578184</v>
      </c>
    </row>
    <row r="348" spans="1:5" s="312" customFormat="1" ht="17.25">
      <c r="A348" s="317" t="s">
        <v>306</v>
      </c>
      <c r="B348" s="318" t="s">
        <v>311</v>
      </c>
      <c r="C348" s="319">
        <v>286504</v>
      </c>
      <c r="D348" s="319">
        <v>116729</v>
      </c>
      <c r="E348" s="319">
        <f t="shared" si="5"/>
        <v>403233</v>
      </c>
    </row>
    <row r="349" spans="1:5" s="312" customFormat="1" ht="17.25">
      <c r="A349" s="317" t="s">
        <v>306</v>
      </c>
      <c r="B349" s="318" t="s">
        <v>312</v>
      </c>
      <c r="C349" s="319">
        <v>1060250</v>
      </c>
      <c r="D349" s="319">
        <v>176013</v>
      </c>
      <c r="E349" s="319">
        <f t="shared" si="5"/>
        <v>1236263</v>
      </c>
    </row>
    <row r="350" spans="1:5" s="312" customFormat="1" ht="17.25">
      <c r="A350" s="317" t="s">
        <v>306</v>
      </c>
      <c r="B350" s="318" t="s">
        <v>313</v>
      </c>
      <c r="C350" s="319">
        <v>1761012</v>
      </c>
      <c r="D350" s="319">
        <v>431305</v>
      </c>
      <c r="E350" s="319">
        <f t="shared" si="5"/>
        <v>2192317</v>
      </c>
    </row>
    <row r="351" spans="1:5" s="312" customFormat="1" ht="17.25">
      <c r="A351" s="317" t="s">
        <v>306</v>
      </c>
      <c r="B351" s="318" t="s">
        <v>314</v>
      </c>
      <c r="C351" s="320">
        <v>681945</v>
      </c>
      <c r="D351" s="320">
        <v>113554</v>
      </c>
      <c r="E351" s="319">
        <f t="shared" si="5"/>
        <v>795499</v>
      </c>
    </row>
    <row r="352" spans="1:5" s="312" customFormat="1" ht="17.25">
      <c r="A352" s="317" t="s">
        <v>306</v>
      </c>
      <c r="B352" s="318" t="s">
        <v>10</v>
      </c>
      <c r="C352" s="320">
        <v>2833261</v>
      </c>
      <c r="D352" s="320">
        <v>512782</v>
      </c>
      <c r="E352" s="319">
        <f t="shared" si="5"/>
        <v>3346043</v>
      </c>
    </row>
    <row r="353" spans="1:5" s="312" customFormat="1" ht="17.25">
      <c r="A353" s="317" t="s">
        <v>306</v>
      </c>
      <c r="B353" s="318" t="s">
        <v>315</v>
      </c>
      <c r="C353" s="320">
        <v>271022</v>
      </c>
      <c r="D353" s="320">
        <v>31223</v>
      </c>
      <c r="E353" s="319">
        <f t="shared" si="5"/>
        <v>302245</v>
      </c>
    </row>
    <row r="354" spans="1:5" s="312" customFormat="1" ht="17.25">
      <c r="A354" s="317" t="s">
        <v>306</v>
      </c>
      <c r="B354" s="318" t="s">
        <v>316</v>
      </c>
      <c r="C354" s="319">
        <v>2654404</v>
      </c>
      <c r="D354" s="319">
        <v>881366</v>
      </c>
      <c r="E354" s="319">
        <f t="shared" si="5"/>
        <v>3535770</v>
      </c>
    </row>
    <row r="355" spans="1:5" s="312" customFormat="1" ht="17.25">
      <c r="A355" s="317" t="s">
        <v>306</v>
      </c>
      <c r="B355" s="318" t="s">
        <v>317</v>
      </c>
      <c r="C355" s="319">
        <v>452288</v>
      </c>
      <c r="D355" s="319">
        <v>54290</v>
      </c>
      <c r="E355" s="319">
        <f t="shared" si="5"/>
        <v>506578</v>
      </c>
    </row>
    <row r="356" spans="1:5" s="312" customFormat="1" ht="17.25">
      <c r="A356" s="317" t="s">
        <v>306</v>
      </c>
      <c r="B356" s="318" t="s">
        <v>318</v>
      </c>
      <c r="C356" s="319">
        <v>2400483</v>
      </c>
      <c r="D356" s="319">
        <v>776702</v>
      </c>
      <c r="E356" s="319">
        <f t="shared" si="5"/>
        <v>3177185</v>
      </c>
    </row>
    <row r="357" spans="1:5" s="312" customFormat="1" ht="17.25">
      <c r="A357" s="314" t="s">
        <v>319</v>
      </c>
      <c r="B357" s="315" t="s">
        <v>640</v>
      </c>
      <c r="C357" s="316">
        <v>15368245</v>
      </c>
      <c r="D357" s="316">
        <v>5450394</v>
      </c>
      <c r="E357" s="316">
        <f t="shared" si="5"/>
        <v>20818639</v>
      </c>
    </row>
    <row r="358" spans="1:5" s="312" customFormat="1" ht="17.25">
      <c r="A358" s="317" t="s">
        <v>319</v>
      </c>
      <c r="B358" s="318" t="s">
        <v>320</v>
      </c>
      <c r="C358" s="319">
        <v>2826376</v>
      </c>
      <c r="D358" s="319">
        <v>1055135</v>
      </c>
      <c r="E358" s="319">
        <f t="shared" si="5"/>
        <v>3881511</v>
      </c>
    </row>
    <row r="359" spans="1:5" s="312" customFormat="1" ht="17.25">
      <c r="A359" s="317" t="s">
        <v>319</v>
      </c>
      <c r="B359" s="318" t="s">
        <v>321</v>
      </c>
      <c r="C359" s="319">
        <v>560932</v>
      </c>
      <c r="D359" s="319">
        <v>153014</v>
      </c>
      <c r="E359" s="319">
        <f t="shared" si="5"/>
        <v>713946</v>
      </c>
    </row>
    <row r="360" spans="1:5" s="312" customFormat="1" ht="17.25">
      <c r="A360" s="317" t="s">
        <v>319</v>
      </c>
      <c r="B360" s="318" t="s">
        <v>322</v>
      </c>
      <c r="C360" s="319">
        <v>1327649</v>
      </c>
      <c r="D360" s="319">
        <v>257193</v>
      </c>
      <c r="E360" s="319">
        <f t="shared" si="5"/>
        <v>1584842</v>
      </c>
    </row>
    <row r="361" spans="1:5" s="312" customFormat="1" ht="17.25">
      <c r="A361" s="317" t="s">
        <v>319</v>
      </c>
      <c r="B361" s="318" t="s">
        <v>323</v>
      </c>
      <c r="C361" s="319">
        <v>2848813</v>
      </c>
      <c r="D361" s="319">
        <v>949972</v>
      </c>
      <c r="E361" s="319">
        <f t="shared" si="5"/>
        <v>3798785</v>
      </c>
    </row>
    <row r="362" spans="1:5" s="312" customFormat="1" ht="17.25">
      <c r="A362" s="317" t="s">
        <v>319</v>
      </c>
      <c r="B362" s="318" t="s">
        <v>10</v>
      </c>
      <c r="C362" s="319">
        <v>5329443</v>
      </c>
      <c r="D362" s="319">
        <v>2314577</v>
      </c>
      <c r="E362" s="319">
        <f t="shared" si="5"/>
        <v>7644020</v>
      </c>
    </row>
    <row r="363" spans="1:5" s="312" customFormat="1" ht="17.25">
      <c r="A363" s="317" t="s">
        <v>319</v>
      </c>
      <c r="B363" s="318" t="s">
        <v>324</v>
      </c>
      <c r="C363" s="319">
        <v>2475032</v>
      </c>
      <c r="D363" s="319">
        <v>720503</v>
      </c>
      <c r="E363" s="319">
        <f t="shared" si="5"/>
        <v>3195535</v>
      </c>
    </row>
    <row r="364" spans="1:5" s="312" customFormat="1" ht="17.25">
      <c r="A364" s="314" t="s">
        <v>325</v>
      </c>
      <c r="B364" s="315" t="s">
        <v>640</v>
      </c>
      <c r="C364" s="316">
        <v>6587180</v>
      </c>
      <c r="D364" s="316">
        <v>1453586</v>
      </c>
      <c r="E364" s="316">
        <f t="shared" si="5"/>
        <v>8040766</v>
      </c>
    </row>
    <row r="365" spans="1:5" s="312" customFormat="1" ht="17.25">
      <c r="A365" s="317" t="s">
        <v>325</v>
      </c>
      <c r="B365" s="318" t="s">
        <v>326</v>
      </c>
      <c r="C365" s="319">
        <v>671485</v>
      </c>
      <c r="D365" s="319">
        <v>174090</v>
      </c>
      <c r="E365" s="319">
        <f t="shared" si="5"/>
        <v>845575</v>
      </c>
    </row>
    <row r="366" spans="1:5" s="312" customFormat="1" ht="17.25">
      <c r="A366" s="317" t="s">
        <v>325</v>
      </c>
      <c r="B366" s="318" t="s">
        <v>327</v>
      </c>
      <c r="C366" s="319">
        <v>792002</v>
      </c>
      <c r="D366" s="319">
        <v>191591</v>
      </c>
      <c r="E366" s="319">
        <f t="shared" si="5"/>
        <v>983593</v>
      </c>
    </row>
    <row r="367" spans="1:5" s="312" customFormat="1" ht="17.25">
      <c r="A367" s="317" t="s">
        <v>325</v>
      </c>
      <c r="B367" s="318" t="s">
        <v>328</v>
      </c>
      <c r="C367" s="319">
        <v>435887</v>
      </c>
      <c r="D367" s="319">
        <v>155411</v>
      </c>
      <c r="E367" s="319">
        <f t="shared" si="5"/>
        <v>591298</v>
      </c>
    </row>
    <row r="368" spans="1:5" s="312" customFormat="1" ht="17.25">
      <c r="A368" s="317" t="s">
        <v>325</v>
      </c>
      <c r="B368" s="318" t="s">
        <v>329</v>
      </c>
      <c r="C368" s="319">
        <v>1146073</v>
      </c>
      <c r="D368" s="319">
        <v>206965</v>
      </c>
      <c r="E368" s="319">
        <f t="shared" si="5"/>
        <v>1353038</v>
      </c>
    </row>
    <row r="369" spans="1:5" s="312" customFormat="1" ht="17.25">
      <c r="A369" s="317" t="s">
        <v>325</v>
      </c>
      <c r="B369" s="318" t="s">
        <v>330</v>
      </c>
      <c r="C369" s="319">
        <v>942411</v>
      </c>
      <c r="D369" s="319">
        <v>174220</v>
      </c>
      <c r="E369" s="319">
        <f t="shared" si="5"/>
        <v>1116631</v>
      </c>
    </row>
    <row r="370" spans="1:5" s="312" customFormat="1" ht="17.25">
      <c r="A370" s="317" t="s">
        <v>325</v>
      </c>
      <c r="B370" s="318" t="s">
        <v>331</v>
      </c>
      <c r="C370" s="319">
        <v>820121</v>
      </c>
      <c r="D370" s="319">
        <v>171739</v>
      </c>
      <c r="E370" s="319">
        <f t="shared" si="5"/>
        <v>991860</v>
      </c>
    </row>
    <row r="371" spans="1:5" s="312" customFormat="1" ht="17.25">
      <c r="A371" s="317" t="s">
        <v>325</v>
      </c>
      <c r="B371" s="318" t="s">
        <v>10</v>
      </c>
      <c r="C371" s="319">
        <v>767946</v>
      </c>
      <c r="D371" s="319">
        <v>174386</v>
      </c>
      <c r="E371" s="319">
        <f t="shared" si="5"/>
        <v>942332</v>
      </c>
    </row>
    <row r="372" spans="1:5" s="312" customFormat="1" ht="17.25">
      <c r="A372" s="317" t="s">
        <v>325</v>
      </c>
      <c r="B372" s="318" t="s">
        <v>332</v>
      </c>
      <c r="C372" s="319">
        <v>1011255</v>
      </c>
      <c r="D372" s="319">
        <v>205184</v>
      </c>
      <c r="E372" s="319">
        <f t="shared" si="5"/>
        <v>1216439</v>
      </c>
    </row>
    <row r="373" spans="1:5" s="312" customFormat="1" ht="17.25">
      <c r="A373" s="314" t="s">
        <v>333</v>
      </c>
      <c r="B373" s="315" t="s">
        <v>640</v>
      </c>
      <c r="C373" s="316">
        <v>9431733</v>
      </c>
      <c r="D373" s="316">
        <v>1768038</v>
      </c>
      <c r="E373" s="316">
        <f t="shared" si="5"/>
        <v>11199771</v>
      </c>
    </row>
    <row r="374" spans="1:5" s="312" customFormat="1" ht="17.25">
      <c r="A374" s="317" t="s">
        <v>333</v>
      </c>
      <c r="B374" s="318" t="s">
        <v>334</v>
      </c>
      <c r="C374" s="319">
        <v>503600</v>
      </c>
      <c r="D374" s="319">
        <v>53109</v>
      </c>
      <c r="E374" s="319">
        <f t="shared" si="5"/>
        <v>556709</v>
      </c>
    </row>
    <row r="375" spans="1:5" s="312" customFormat="1" ht="17.25">
      <c r="A375" s="317" t="s">
        <v>333</v>
      </c>
      <c r="B375" s="318" t="s">
        <v>335</v>
      </c>
      <c r="C375" s="319">
        <v>1647028</v>
      </c>
      <c r="D375" s="319">
        <v>118337</v>
      </c>
      <c r="E375" s="319">
        <f t="shared" si="5"/>
        <v>1765365</v>
      </c>
    </row>
    <row r="376" spans="1:5" s="312" customFormat="1" ht="17.25">
      <c r="A376" s="317" t="s">
        <v>333</v>
      </c>
      <c r="B376" s="318" t="s">
        <v>336</v>
      </c>
      <c r="C376" s="319">
        <v>1324103</v>
      </c>
      <c r="D376" s="319">
        <v>112728</v>
      </c>
      <c r="E376" s="319">
        <f t="shared" si="5"/>
        <v>1436831</v>
      </c>
    </row>
    <row r="377" spans="1:5" s="312" customFormat="1" ht="17.25">
      <c r="A377" s="317" t="s">
        <v>333</v>
      </c>
      <c r="B377" s="318" t="s">
        <v>337</v>
      </c>
      <c r="C377" s="319">
        <v>823968</v>
      </c>
      <c r="D377" s="319">
        <v>109081</v>
      </c>
      <c r="E377" s="319">
        <f t="shared" si="5"/>
        <v>933049</v>
      </c>
    </row>
    <row r="378" spans="1:5" s="312" customFormat="1" ht="17.25">
      <c r="A378" s="317" t="s">
        <v>333</v>
      </c>
      <c r="B378" s="318" t="s">
        <v>10</v>
      </c>
      <c r="C378" s="319">
        <v>2867745</v>
      </c>
      <c r="D378" s="319">
        <v>310864</v>
      </c>
      <c r="E378" s="319">
        <f t="shared" si="5"/>
        <v>3178609</v>
      </c>
    </row>
    <row r="379" spans="1:5" s="312" customFormat="1" ht="17.25">
      <c r="A379" s="317" t="s">
        <v>333</v>
      </c>
      <c r="B379" s="318" t="s">
        <v>338</v>
      </c>
      <c r="C379" s="319">
        <v>2265289</v>
      </c>
      <c r="D379" s="319">
        <v>1063919</v>
      </c>
      <c r="E379" s="319">
        <f t="shared" si="5"/>
        <v>3329208</v>
      </c>
    </row>
    <row r="380" spans="1:5" s="312" customFormat="1" ht="17.25">
      <c r="A380" s="314" t="s">
        <v>339</v>
      </c>
      <c r="B380" s="315" t="s">
        <v>640</v>
      </c>
      <c r="C380" s="316">
        <v>12027278</v>
      </c>
      <c r="D380" s="316">
        <v>2538223</v>
      </c>
      <c r="E380" s="316">
        <f t="shared" si="5"/>
        <v>14565501</v>
      </c>
    </row>
    <row r="381" spans="1:5" s="312" customFormat="1" ht="17.25">
      <c r="A381" s="317" t="s">
        <v>339</v>
      </c>
      <c r="B381" s="318" t="s">
        <v>340</v>
      </c>
      <c r="C381" s="319">
        <v>822764</v>
      </c>
      <c r="D381" s="319">
        <v>182863</v>
      </c>
      <c r="E381" s="319">
        <f t="shared" si="5"/>
        <v>1005627</v>
      </c>
    </row>
    <row r="382" spans="1:5" s="312" customFormat="1" ht="17.25">
      <c r="A382" s="317" t="s">
        <v>339</v>
      </c>
      <c r="B382" s="318" t="s">
        <v>341</v>
      </c>
      <c r="C382" s="319">
        <v>2073047</v>
      </c>
      <c r="D382" s="319">
        <v>693984</v>
      </c>
      <c r="E382" s="319">
        <f t="shared" si="5"/>
        <v>2767031</v>
      </c>
    </row>
    <row r="383" spans="1:5" s="312" customFormat="1" ht="17.25">
      <c r="A383" s="317" t="s">
        <v>339</v>
      </c>
      <c r="B383" s="318" t="s">
        <v>342</v>
      </c>
      <c r="C383" s="320">
        <v>197307</v>
      </c>
      <c r="D383" s="320">
        <v>23862</v>
      </c>
      <c r="E383" s="319">
        <f t="shared" si="5"/>
        <v>221169</v>
      </c>
    </row>
    <row r="384" spans="1:5" s="312" customFormat="1" ht="17.25">
      <c r="A384" s="317" t="s">
        <v>339</v>
      </c>
      <c r="B384" s="318" t="s">
        <v>343</v>
      </c>
      <c r="C384" s="320">
        <v>5193248</v>
      </c>
      <c r="D384" s="320">
        <v>748489</v>
      </c>
      <c r="E384" s="319">
        <f t="shared" si="5"/>
        <v>5941737</v>
      </c>
    </row>
    <row r="385" spans="1:5" s="312" customFormat="1" ht="17.25">
      <c r="A385" s="317" t="s">
        <v>339</v>
      </c>
      <c r="B385" s="318" t="s">
        <v>10</v>
      </c>
      <c r="C385" s="320">
        <v>1968093</v>
      </c>
      <c r="D385" s="320">
        <v>322205</v>
      </c>
      <c r="E385" s="319">
        <f t="shared" si="5"/>
        <v>2290298</v>
      </c>
    </row>
    <row r="386" spans="1:5" s="312" customFormat="1" ht="17.25">
      <c r="A386" s="317" t="s">
        <v>339</v>
      </c>
      <c r="B386" s="318" t="s">
        <v>344</v>
      </c>
      <c r="C386" s="319">
        <v>1631730</v>
      </c>
      <c r="D386" s="319">
        <v>545693</v>
      </c>
      <c r="E386" s="319">
        <f t="shared" si="5"/>
        <v>2177423</v>
      </c>
    </row>
    <row r="387" spans="1:5" s="312" customFormat="1" ht="17.25">
      <c r="A387" s="317" t="s">
        <v>339</v>
      </c>
      <c r="B387" s="318" t="s">
        <v>345</v>
      </c>
      <c r="C387" s="319">
        <v>141089</v>
      </c>
      <c r="D387" s="319">
        <v>21127</v>
      </c>
      <c r="E387" s="319">
        <f t="shared" ref="E387:E450" si="6">C387+D387</f>
        <v>162216</v>
      </c>
    </row>
    <row r="388" spans="1:5" s="312" customFormat="1" ht="17.25">
      <c r="A388" s="314" t="s">
        <v>346</v>
      </c>
      <c r="B388" s="315" t="s">
        <v>640</v>
      </c>
      <c r="C388" s="316">
        <v>18242929</v>
      </c>
      <c r="D388" s="316">
        <v>4101863</v>
      </c>
      <c r="E388" s="316">
        <f t="shared" si="6"/>
        <v>22344792</v>
      </c>
    </row>
    <row r="389" spans="1:5" s="312" customFormat="1" ht="17.25">
      <c r="A389" s="317" t="s">
        <v>346</v>
      </c>
      <c r="B389" s="318" t="s">
        <v>347</v>
      </c>
      <c r="C389" s="319">
        <v>2129379</v>
      </c>
      <c r="D389" s="319">
        <v>292698</v>
      </c>
      <c r="E389" s="319">
        <f t="shared" si="6"/>
        <v>2422077</v>
      </c>
    </row>
    <row r="390" spans="1:5" s="312" customFormat="1" ht="17.25">
      <c r="A390" s="317" t="s">
        <v>346</v>
      </c>
      <c r="B390" s="318" t="s">
        <v>348</v>
      </c>
      <c r="C390" s="319">
        <v>1463583</v>
      </c>
      <c r="D390" s="319">
        <v>461729</v>
      </c>
      <c r="E390" s="319">
        <f t="shared" si="6"/>
        <v>1925312</v>
      </c>
    </row>
    <row r="391" spans="1:5" s="312" customFormat="1" ht="17.25">
      <c r="A391" s="317" t="s">
        <v>346</v>
      </c>
      <c r="B391" s="318" t="s">
        <v>349</v>
      </c>
      <c r="C391" s="319">
        <v>2505858</v>
      </c>
      <c r="D391" s="319">
        <v>478472</v>
      </c>
      <c r="E391" s="319">
        <f t="shared" si="6"/>
        <v>2984330</v>
      </c>
    </row>
    <row r="392" spans="1:5" s="312" customFormat="1" ht="17.25">
      <c r="A392" s="317" t="s">
        <v>346</v>
      </c>
      <c r="B392" s="318" t="s">
        <v>350</v>
      </c>
      <c r="C392" s="319">
        <v>352082</v>
      </c>
      <c r="D392" s="319">
        <v>65809</v>
      </c>
      <c r="E392" s="319">
        <f t="shared" si="6"/>
        <v>417891</v>
      </c>
    </row>
    <row r="393" spans="1:5" s="312" customFormat="1" ht="17.25">
      <c r="A393" s="317" t="s">
        <v>346</v>
      </c>
      <c r="B393" s="318" t="s">
        <v>351</v>
      </c>
      <c r="C393" s="319">
        <v>1326264</v>
      </c>
      <c r="D393" s="319">
        <v>149282</v>
      </c>
      <c r="E393" s="319">
        <f t="shared" si="6"/>
        <v>1475546</v>
      </c>
    </row>
    <row r="394" spans="1:5" s="312" customFormat="1" ht="17.25">
      <c r="A394" s="317" t="s">
        <v>346</v>
      </c>
      <c r="B394" s="318" t="s">
        <v>352</v>
      </c>
      <c r="C394" s="319">
        <v>1601919</v>
      </c>
      <c r="D394" s="319">
        <v>319970</v>
      </c>
      <c r="E394" s="319">
        <f t="shared" si="6"/>
        <v>1921889</v>
      </c>
    </row>
    <row r="395" spans="1:5" s="312" customFormat="1" ht="17.25">
      <c r="A395" s="317" t="s">
        <v>346</v>
      </c>
      <c r="B395" s="318" t="s">
        <v>353</v>
      </c>
      <c r="C395" s="320">
        <v>403187</v>
      </c>
      <c r="D395" s="320">
        <v>60815</v>
      </c>
      <c r="E395" s="319">
        <f t="shared" si="6"/>
        <v>464002</v>
      </c>
    </row>
    <row r="396" spans="1:5" s="312" customFormat="1" ht="17.25">
      <c r="A396" s="317" t="s">
        <v>346</v>
      </c>
      <c r="B396" s="318" t="s">
        <v>354</v>
      </c>
      <c r="C396" s="320">
        <v>2450390</v>
      </c>
      <c r="D396" s="320">
        <v>720435</v>
      </c>
      <c r="E396" s="319">
        <f t="shared" si="6"/>
        <v>3170825</v>
      </c>
    </row>
    <row r="397" spans="1:5" s="312" customFormat="1" ht="17.25">
      <c r="A397" s="317" t="s">
        <v>346</v>
      </c>
      <c r="B397" s="318" t="s">
        <v>355</v>
      </c>
      <c r="C397" s="320">
        <v>326621</v>
      </c>
      <c r="D397" s="320">
        <v>69259</v>
      </c>
      <c r="E397" s="319">
        <f t="shared" si="6"/>
        <v>395880</v>
      </c>
    </row>
    <row r="398" spans="1:5" s="312" customFormat="1" ht="17.25">
      <c r="A398" s="317" t="s">
        <v>346</v>
      </c>
      <c r="B398" s="318" t="s">
        <v>356</v>
      </c>
      <c r="C398" s="320">
        <v>1007112</v>
      </c>
      <c r="D398" s="320">
        <v>182859</v>
      </c>
      <c r="E398" s="319">
        <f t="shared" si="6"/>
        <v>1189971</v>
      </c>
    </row>
    <row r="399" spans="1:5" s="312" customFormat="1" ht="17.25">
      <c r="A399" s="317" t="s">
        <v>346</v>
      </c>
      <c r="B399" s="318" t="s">
        <v>10</v>
      </c>
      <c r="C399" s="319">
        <v>2718213</v>
      </c>
      <c r="D399" s="319">
        <v>508308</v>
      </c>
      <c r="E399" s="319">
        <f t="shared" si="6"/>
        <v>3226521</v>
      </c>
    </row>
    <row r="400" spans="1:5" s="312" customFormat="1" ht="17.25">
      <c r="A400" s="317" t="s">
        <v>346</v>
      </c>
      <c r="B400" s="318" t="s">
        <v>357</v>
      </c>
      <c r="C400" s="319">
        <v>1958321</v>
      </c>
      <c r="D400" s="319">
        <v>792227</v>
      </c>
      <c r="E400" s="319">
        <f t="shared" si="6"/>
        <v>2750548</v>
      </c>
    </row>
    <row r="401" spans="1:5" s="312" customFormat="1" ht="17.25">
      <c r="A401" s="314" t="s">
        <v>358</v>
      </c>
      <c r="B401" s="315" t="s">
        <v>640</v>
      </c>
      <c r="C401" s="316">
        <v>12245742</v>
      </c>
      <c r="D401" s="316">
        <v>3994324</v>
      </c>
      <c r="E401" s="316">
        <f t="shared" si="6"/>
        <v>16240066</v>
      </c>
    </row>
    <row r="402" spans="1:5" s="312" customFormat="1" ht="17.25">
      <c r="A402" s="317" t="s">
        <v>358</v>
      </c>
      <c r="B402" s="318" t="s">
        <v>359</v>
      </c>
      <c r="C402" s="319">
        <v>349871</v>
      </c>
      <c r="D402" s="319">
        <v>39490</v>
      </c>
      <c r="E402" s="319">
        <f t="shared" si="6"/>
        <v>389361</v>
      </c>
    </row>
    <row r="403" spans="1:5" s="312" customFormat="1" ht="17.25">
      <c r="A403" s="317" t="s">
        <v>358</v>
      </c>
      <c r="B403" s="318" t="s">
        <v>360</v>
      </c>
      <c r="C403" s="319">
        <v>1624955</v>
      </c>
      <c r="D403" s="319">
        <v>232159</v>
      </c>
      <c r="E403" s="319">
        <f t="shared" si="6"/>
        <v>1857114</v>
      </c>
    </row>
    <row r="404" spans="1:5" s="312" customFormat="1" ht="17.25">
      <c r="A404" s="317" t="s">
        <v>358</v>
      </c>
      <c r="B404" s="318" t="s">
        <v>361</v>
      </c>
      <c r="C404" s="319">
        <v>1759138</v>
      </c>
      <c r="D404" s="319">
        <v>495393</v>
      </c>
      <c r="E404" s="319">
        <f t="shared" si="6"/>
        <v>2254531</v>
      </c>
    </row>
    <row r="405" spans="1:5" s="312" customFormat="1" ht="17.25">
      <c r="A405" s="317" t="s">
        <v>358</v>
      </c>
      <c r="B405" s="318" t="s">
        <v>362</v>
      </c>
      <c r="C405" s="319">
        <v>2255031</v>
      </c>
      <c r="D405" s="319">
        <v>438950</v>
      </c>
      <c r="E405" s="319">
        <f t="shared" si="6"/>
        <v>2693981</v>
      </c>
    </row>
    <row r="406" spans="1:5" s="312" customFormat="1" ht="17.25">
      <c r="A406" s="317" t="s">
        <v>358</v>
      </c>
      <c r="B406" s="318" t="s">
        <v>10</v>
      </c>
      <c r="C406" s="320">
        <v>1494466</v>
      </c>
      <c r="D406" s="320">
        <v>420226</v>
      </c>
      <c r="E406" s="319">
        <f t="shared" si="6"/>
        <v>1914692</v>
      </c>
    </row>
    <row r="407" spans="1:5" s="312" customFormat="1" ht="17.25">
      <c r="A407" s="317" t="s">
        <v>358</v>
      </c>
      <c r="B407" s="318" t="s">
        <v>363</v>
      </c>
      <c r="C407" s="320">
        <v>2406503</v>
      </c>
      <c r="D407" s="320">
        <v>1529603</v>
      </c>
      <c r="E407" s="319">
        <f t="shared" si="6"/>
        <v>3936106</v>
      </c>
    </row>
    <row r="408" spans="1:5" s="312" customFormat="1" ht="17.25">
      <c r="A408" s="317" t="s">
        <v>358</v>
      </c>
      <c r="B408" s="318" t="s">
        <v>364</v>
      </c>
      <c r="C408" s="320">
        <v>2355778</v>
      </c>
      <c r="D408" s="320">
        <v>838503</v>
      </c>
      <c r="E408" s="319">
        <f t="shared" si="6"/>
        <v>3194281</v>
      </c>
    </row>
    <row r="409" spans="1:5" s="312" customFormat="1" ht="17.25">
      <c r="A409" s="314" t="s">
        <v>365</v>
      </c>
      <c r="B409" s="315" t="s">
        <v>640</v>
      </c>
      <c r="C409" s="316">
        <v>19052663</v>
      </c>
      <c r="D409" s="316">
        <v>6895878</v>
      </c>
      <c r="E409" s="316">
        <f t="shared" si="6"/>
        <v>25948541</v>
      </c>
    </row>
    <row r="410" spans="1:5" s="312" customFormat="1" ht="17.25">
      <c r="A410" s="317" t="s">
        <v>365</v>
      </c>
      <c r="B410" s="318" t="s">
        <v>366</v>
      </c>
      <c r="C410" s="319">
        <v>2854272</v>
      </c>
      <c r="D410" s="319">
        <v>1110258</v>
      </c>
      <c r="E410" s="319">
        <f t="shared" si="6"/>
        <v>3964530</v>
      </c>
    </row>
    <row r="411" spans="1:5" s="312" customFormat="1" ht="17.25">
      <c r="A411" s="317" t="s">
        <v>365</v>
      </c>
      <c r="B411" s="318" t="s">
        <v>367</v>
      </c>
      <c r="C411" s="319">
        <v>3194793</v>
      </c>
      <c r="D411" s="319">
        <v>1425458</v>
      </c>
      <c r="E411" s="319">
        <f t="shared" si="6"/>
        <v>4620251</v>
      </c>
    </row>
    <row r="412" spans="1:5" s="312" customFormat="1" ht="17.25">
      <c r="A412" s="317" t="s">
        <v>365</v>
      </c>
      <c r="B412" s="318" t="s">
        <v>368</v>
      </c>
      <c r="C412" s="319">
        <v>1212235</v>
      </c>
      <c r="D412" s="319">
        <v>591143</v>
      </c>
      <c r="E412" s="319">
        <f t="shared" si="6"/>
        <v>1803378</v>
      </c>
    </row>
    <row r="413" spans="1:5" s="312" customFormat="1" ht="17.25">
      <c r="A413" s="317" t="s">
        <v>365</v>
      </c>
      <c r="B413" s="318" t="s">
        <v>369</v>
      </c>
      <c r="C413" s="319">
        <v>2150685</v>
      </c>
      <c r="D413" s="319">
        <v>1065093</v>
      </c>
      <c r="E413" s="319">
        <f t="shared" si="6"/>
        <v>3215778</v>
      </c>
    </row>
    <row r="414" spans="1:5" s="312" customFormat="1" ht="17.25">
      <c r="A414" s="317" t="s">
        <v>365</v>
      </c>
      <c r="B414" s="318" t="s">
        <v>370</v>
      </c>
      <c r="C414" s="319">
        <v>2135751</v>
      </c>
      <c r="D414" s="319">
        <v>651088</v>
      </c>
      <c r="E414" s="319">
        <f t="shared" si="6"/>
        <v>2786839</v>
      </c>
    </row>
    <row r="415" spans="1:5" s="312" customFormat="1" ht="17.25">
      <c r="A415" s="317" t="s">
        <v>365</v>
      </c>
      <c r="B415" s="318" t="s">
        <v>371</v>
      </c>
      <c r="C415" s="319">
        <v>2455735</v>
      </c>
      <c r="D415" s="319">
        <v>561893</v>
      </c>
      <c r="E415" s="319">
        <f t="shared" si="6"/>
        <v>3017628</v>
      </c>
    </row>
    <row r="416" spans="1:5" s="312" customFormat="1" ht="17.25">
      <c r="A416" s="317" t="s">
        <v>365</v>
      </c>
      <c r="B416" s="318" t="s">
        <v>10</v>
      </c>
      <c r="C416" s="320">
        <v>2798079</v>
      </c>
      <c r="D416" s="320">
        <v>776019</v>
      </c>
      <c r="E416" s="319">
        <f t="shared" si="6"/>
        <v>3574098</v>
      </c>
    </row>
    <row r="417" spans="1:5" s="312" customFormat="1" ht="17.25">
      <c r="A417" s="317" t="s">
        <v>365</v>
      </c>
      <c r="B417" s="318" t="s">
        <v>372</v>
      </c>
      <c r="C417" s="320">
        <v>740384</v>
      </c>
      <c r="D417" s="320">
        <v>229154</v>
      </c>
      <c r="E417" s="319">
        <f t="shared" si="6"/>
        <v>969538</v>
      </c>
    </row>
    <row r="418" spans="1:5" s="312" customFormat="1" ht="17.25">
      <c r="A418" s="317" t="s">
        <v>365</v>
      </c>
      <c r="B418" s="318" t="s">
        <v>373</v>
      </c>
      <c r="C418" s="320">
        <v>1510729</v>
      </c>
      <c r="D418" s="320">
        <v>485772</v>
      </c>
      <c r="E418" s="319">
        <f t="shared" si="6"/>
        <v>1996501</v>
      </c>
    </row>
    <row r="419" spans="1:5" s="312" customFormat="1" ht="17.25">
      <c r="A419" s="314" t="s">
        <v>374</v>
      </c>
      <c r="B419" s="315" t="s">
        <v>640</v>
      </c>
      <c r="C419" s="316">
        <v>24531874</v>
      </c>
      <c r="D419" s="316">
        <v>15250399</v>
      </c>
      <c r="E419" s="316">
        <f t="shared" si="6"/>
        <v>39782273</v>
      </c>
    </row>
    <row r="420" spans="1:5" s="312" customFormat="1" ht="17.25">
      <c r="A420" s="317" t="s">
        <v>374</v>
      </c>
      <c r="B420" s="318" t="s">
        <v>375</v>
      </c>
      <c r="C420" s="320">
        <v>424147</v>
      </c>
      <c r="D420" s="320">
        <v>199008</v>
      </c>
      <c r="E420" s="319">
        <f t="shared" si="6"/>
        <v>623155</v>
      </c>
    </row>
    <row r="421" spans="1:5" s="312" customFormat="1" ht="17.25">
      <c r="A421" s="317" t="s">
        <v>374</v>
      </c>
      <c r="B421" s="318" t="s">
        <v>115</v>
      </c>
      <c r="C421" s="320">
        <v>330652</v>
      </c>
      <c r="D421" s="320">
        <v>161868</v>
      </c>
      <c r="E421" s="319">
        <f t="shared" si="6"/>
        <v>492520</v>
      </c>
    </row>
    <row r="422" spans="1:5" s="312" customFormat="1" ht="17.25">
      <c r="A422" s="317" t="s">
        <v>374</v>
      </c>
      <c r="B422" s="318" t="s">
        <v>376</v>
      </c>
      <c r="C422" s="320">
        <v>1809260</v>
      </c>
      <c r="D422" s="320">
        <v>1647966</v>
      </c>
      <c r="E422" s="319">
        <f t="shared" si="6"/>
        <v>3457226</v>
      </c>
    </row>
    <row r="423" spans="1:5" s="312" customFormat="1" ht="17.25">
      <c r="A423" s="317" t="s">
        <v>374</v>
      </c>
      <c r="B423" s="318" t="s">
        <v>377</v>
      </c>
      <c r="C423" s="320">
        <v>385656</v>
      </c>
      <c r="D423" s="320">
        <v>180249</v>
      </c>
      <c r="E423" s="319">
        <f t="shared" si="6"/>
        <v>565905</v>
      </c>
    </row>
    <row r="424" spans="1:5" s="312" customFormat="1" ht="17.25">
      <c r="A424" s="317" t="s">
        <v>374</v>
      </c>
      <c r="B424" s="318" t="s">
        <v>378</v>
      </c>
      <c r="C424" s="320">
        <v>781032</v>
      </c>
      <c r="D424" s="320">
        <v>396984</v>
      </c>
      <c r="E424" s="319">
        <f t="shared" si="6"/>
        <v>1178016</v>
      </c>
    </row>
    <row r="425" spans="1:5" s="312" customFormat="1" ht="17.25">
      <c r="A425" s="317" t="s">
        <v>374</v>
      </c>
      <c r="B425" s="318" t="s">
        <v>379</v>
      </c>
      <c r="C425" s="320">
        <v>343129</v>
      </c>
      <c r="D425" s="320">
        <v>114789</v>
      </c>
      <c r="E425" s="319">
        <f t="shared" si="6"/>
        <v>457918</v>
      </c>
    </row>
    <row r="426" spans="1:5" s="312" customFormat="1" ht="17.25">
      <c r="A426" s="317" t="s">
        <v>374</v>
      </c>
      <c r="B426" s="318" t="s">
        <v>380</v>
      </c>
      <c r="C426" s="320">
        <v>1525617</v>
      </c>
      <c r="D426" s="320">
        <v>924344</v>
      </c>
      <c r="E426" s="319">
        <f t="shared" si="6"/>
        <v>2449961</v>
      </c>
    </row>
    <row r="427" spans="1:5" s="312" customFormat="1" ht="17.25">
      <c r="A427" s="317" t="s">
        <v>374</v>
      </c>
      <c r="B427" s="318" t="s">
        <v>381</v>
      </c>
      <c r="C427" s="319">
        <v>1469971</v>
      </c>
      <c r="D427" s="319">
        <v>1074277</v>
      </c>
      <c r="E427" s="319">
        <f t="shared" si="6"/>
        <v>2544248</v>
      </c>
    </row>
    <row r="428" spans="1:5" s="312" customFormat="1" ht="17.25">
      <c r="A428" s="317" t="s">
        <v>374</v>
      </c>
      <c r="B428" s="318" t="s">
        <v>382</v>
      </c>
      <c r="C428" s="319">
        <v>1486307</v>
      </c>
      <c r="D428" s="319">
        <v>1306861</v>
      </c>
      <c r="E428" s="319">
        <f t="shared" si="6"/>
        <v>2793168</v>
      </c>
    </row>
    <row r="429" spans="1:5" s="312" customFormat="1" ht="17.25">
      <c r="A429" s="317" t="s">
        <v>374</v>
      </c>
      <c r="B429" s="318" t="s">
        <v>383</v>
      </c>
      <c r="C429" s="319">
        <v>2170088</v>
      </c>
      <c r="D429" s="319">
        <v>1589849</v>
      </c>
      <c r="E429" s="319">
        <f t="shared" si="6"/>
        <v>3759937</v>
      </c>
    </row>
    <row r="430" spans="1:5" s="312" customFormat="1" ht="17.25">
      <c r="A430" s="317" t="s">
        <v>374</v>
      </c>
      <c r="B430" s="318" t="s">
        <v>384</v>
      </c>
      <c r="C430" s="319">
        <v>1406079</v>
      </c>
      <c r="D430" s="319">
        <v>818955</v>
      </c>
      <c r="E430" s="319">
        <f t="shared" si="6"/>
        <v>2225034</v>
      </c>
    </row>
    <row r="431" spans="1:5" s="312" customFormat="1" ht="17.25">
      <c r="A431" s="317" t="s">
        <v>374</v>
      </c>
      <c r="B431" s="318" t="s">
        <v>10</v>
      </c>
      <c r="C431" s="319">
        <v>3223561</v>
      </c>
      <c r="D431" s="319">
        <v>1821821</v>
      </c>
      <c r="E431" s="319">
        <f t="shared" si="6"/>
        <v>5045382</v>
      </c>
    </row>
    <row r="432" spans="1:5" s="312" customFormat="1" ht="17.25">
      <c r="A432" s="317" t="s">
        <v>374</v>
      </c>
      <c r="B432" s="318" t="s">
        <v>385</v>
      </c>
      <c r="C432" s="319">
        <v>1275436</v>
      </c>
      <c r="D432" s="319">
        <v>674307</v>
      </c>
      <c r="E432" s="319">
        <f t="shared" si="6"/>
        <v>1949743</v>
      </c>
    </row>
    <row r="433" spans="1:5" s="312" customFormat="1" ht="17.25">
      <c r="A433" s="317" t="s">
        <v>374</v>
      </c>
      <c r="B433" s="318" t="s">
        <v>386</v>
      </c>
      <c r="C433" s="319">
        <v>1841659</v>
      </c>
      <c r="D433" s="319">
        <v>770264</v>
      </c>
      <c r="E433" s="319">
        <f t="shared" si="6"/>
        <v>2611923</v>
      </c>
    </row>
    <row r="434" spans="1:5" s="312" customFormat="1" ht="17.25">
      <c r="A434" s="317" t="s">
        <v>374</v>
      </c>
      <c r="B434" s="318" t="s">
        <v>387</v>
      </c>
      <c r="C434" s="319">
        <v>731515</v>
      </c>
      <c r="D434" s="319">
        <v>517078</v>
      </c>
      <c r="E434" s="319">
        <f t="shared" si="6"/>
        <v>1248593</v>
      </c>
    </row>
    <row r="435" spans="1:5" s="312" customFormat="1" ht="17.25">
      <c r="A435" s="317" t="s">
        <v>374</v>
      </c>
      <c r="B435" s="318" t="s">
        <v>388</v>
      </c>
      <c r="C435" s="319">
        <v>2693021</v>
      </c>
      <c r="D435" s="319">
        <v>1796825</v>
      </c>
      <c r="E435" s="319">
        <f t="shared" si="6"/>
        <v>4489846</v>
      </c>
    </row>
    <row r="436" spans="1:5" s="312" customFormat="1" ht="17.25">
      <c r="A436" s="317" t="s">
        <v>374</v>
      </c>
      <c r="B436" s="318" t="s">
        <v>389</v>
      </c>
      <c r="C436" s="319">
        <v>2634744</v>
      </c>
      <c r="D436" s="319">
        <v>1254954</v>
      </c>
      <c r="E436" s="319">
        <f t="shared" si="6"/>
        <v>3889698</v>
      </c>
    </row>
    <row r="437" spans="1:5" s="312" customFormat="1" ht="17.25">
      <c r="A437" s="314" t="s">
        <v>390</v>
      </c>
      <c r="B437" s="315" t="s">
        <v>640</v>
      </c>
      <c r="C437" s="316">
        <v>10941629</v>
      </c>
      <c r="D437" s="316">
        <v>4218066</v>
      </c>
      <c r="E437" s="316">
        <f t="shared" si="6"/>
        <v>15159695</v>
      </c>
    </row>
    <row r="438" spans="1:5" s="312" customFormat="1" ht="17.25">
      <c r="A438" s="317" t="s">
        <v>390</v>
      </c>
      <c r="B438" s="318" t="s">
        <v>391</v>
      </c>
      <c r="C438" s="319">
        <v>1152640</v>
      </c>
      <c r="D438" s="319">
        <v>1422582</v>
      </c>
      <c r="E438" s="319">
        <f t="shared" si="6"/>
        <v>2575222</v>
      </c>
    </row>
    <row r="439" spans="1:5" s="312" customFormat="1" ht="17.25">
      <c r="A439" s="317" t="s">
        <v>390</v>
      </c>
      <c r="B439" s="318" t="s">
        <v>392</v>
      </c>
      <c r="C439" s="319">
        <v>1491016</v>
      </c>
      <c r="D439" s="319">
        <v>580475</v>
      </c>
      <c r="E439" s="319">
        <f t="shared" si="6"/>
        <v>2071491</v>
      </c>
    </row>
    <row r="440" spans="1:5" s="312" customFormat="1" ht="17.25">
      <c r="A440" s="317" t="s">
        <v>390</v>
      </c>
      <c r="B440" s="318" t="s">
        <v>393</v>
      </c>
      <c r="C440" s="320">
        <v>748765</v>
      </c>
      <c r="D440" s="320">
        <v>198722</v>
      </c>
      <c r="E440" s="319">
        <f t="shared" si="6"/>
        <v>947487</v>
      </c>
    </row>
    <row r="441" spans="1:5" s="312" customFormat="1" ht="17.25">
      <c r="A441" s="317" t="s">
        <v>390</v>
      </c>
      <c r="B441" s="318" t="s">
        <v>394</v>
      </c>
      <c r="C441" s="320">
        <v>2957554</v>
      </c>
      <c r="D441" s="320">
        <v>948436</v>
      </c>
      <c r="E441" s="319">
        <f t="shared" si="6"/>
        <v>3905990</v>
      </c>
    </row>
    <row r="442" spans="1:5" s="312" customFormat="1" ht="17.25">
      <c r="A442" s="317" t="s">
        <v>390</v>
      </c>
      <c r="B442" s="318" t="s">
        <v>10</v>
      </c>
      <c r="C442" s="320">
        <v>1345661</v>
      </c>
      <c r="D442" s="320">
        <v>212124</v>
      </c>
      <c r="E442" s="319">
        <f t="shared" si="6"/>
        <v>1557785</v>
      </c>
    </row>
    <row r="443" spans="1:5" s="312" customFormat="1" ht="17.25">
      <c r="A443" s="317" t="s">
        <v>390</v>
      </c>
      <c r="B443" s="318" t="s">
        <v>395</v>
      </c>
      <c r="C443" s="320">
        <v>1753941</v>
      </c>
      <c r="D443" s="320">
        <v>398777</v>
      </c>
      <c r="E443" s="319">
        <f t="shared" si="6"/>
        <v>2152718</v>
      </c>
    </row>
    <row r="444" spans="1:5" s="312" customFormat="1" ht="17.25">
      <c r="A444" s="317" t="s">
        <v>390</v>
      </c>
      <c r="B444" s="318" t="s">
        <v>396</v>
      </c>
      <c r="C444" s="319">
        <v>1492052</v>
      </c>
      <c r="D444" s="319">
        <v>456950</v>
      </c>
      <c r="E444" s="319">
        <f t="shared" si="6"/>
        <v>1949002</v>
      </c>
    </row>
    <row r="445" spans="1:5" s="312" customFormat="1" ht="17.25">
      <c r="A445" s="314" t="s">
        <v>397</v>
      </c>
      <c r="B445" s="315" t="s">
        <v>640</v>
      </c>
      <c r="C445" s="316">
        <v>18018419</v>
      </c>
      <c r="D445" s="316">
        <v>7260468</v>
      </c>
      <c r="E445" s="316">
        <f t="shared" si="6"/>
        <v>25278887</v>
      </c>
    </row>
    <row r="446" spans="1:5" s="312" customFormat="1" ht="17.25">
      <c r="A446" s="317" t="s">
        <v>397</v>
      </c>
      <c r="B446" s="318" t="s">
        <v>398</v>
      </c>
      <c r="C446" s="319">
        <v>1430743</v>
      </c>
      <c r="D446" s="319">
        <v>564535</v>
      </c>
      <c r="E446" s="319">
        <f t="shared" si="6"/>
        <v>1995278</v>
      </c>
    </row>
    <row r="447" spans="1:5" s="312" customFormat="1" ht="17.25">
      <c r="A447" s="317" t="s">
        <v>397</v>
      </c>
      <c r="B447" s="318" t="s">
        <v>399</v>
      </c>
      <c r="C447" s="319">
        <v>597701</v>
      </c>
      <c r="D447" s="319">
        <v>252681</v>
      </c>
      <c r="E447" s="319">
        <f t="shared" si="6"/>
        <v>850382</v>
      </c>
    </row>
    <row r="448" spans="1:5" s="312" customFormat="1" ht="17.25">
      <c r="A448" s="317" t="s">
        <v>397</v>
      </c>
      <c r="B448" s="318" t="s">
        <v>400</v>
      </c>
      <c r="C448" s="319">
        <v>208647</v>
      </c>
      <c r="D448" s="319">
        <v>17871</v>
      </c>
      <c r="E448" s="319">
        <f t="shared" si="6"/>
        <v>226518</v>
      </c>
    </row>
    <row r="449" spans="1:5" s="312" customFormat="1" ht="17.25">
      <c r="A449" s="317" t="s">
        <v>397</v>
      </c>
      <c r="B449" s="318" t="s">
        <v>401</v>
      </c>
      <c r="C449" s="319">
        <v>3171247</v>
      </c>
      <c r="D449" s="319">
        <v>1254174</v>
      </c>
      <c r="E449" s="319">
        <f t="shared" si="6"/>
        <v>4425421</v>
      </c>
    </row>
    <row r="450" spans="1:5" s="312" customFormat="1" ht="17.25">
      <c r="A450" s="317" t="s">
        <v>397</v>
      </c>
      <c r="B450" s="318" t="s">
        <v>10</v>
      </c>
      <c r="C450" s="319">
        <v>3185528</v>
      </c>
      <c r="D450" s="319">
        <v>1677520</v>
      </c>
      <c r="E450" s="319">
        <f t="shared" si="6"/>
        <v>4863048</v>
      </c>
    </row>
    <row r="451" spans="1:5" s="312" customFormat="1" ht="17.25">
      <c r="A451" s="317" t="s">
        <v>397</v>
      </c>
      <c r="B451" s="318" t="s">
        <v>402</v>
      </c>
      <c r="C451" s="319">
        <v>1953941</v>
      </c>
      <c r="D451" s="319">
        <v>465742</v>
      </c>
      <c r="E451" s="319">
        <f t="shared" ref="E451:E505" si="7">C451+D451</f>
        <v>2419683</v>
      </c>
    </row>
    <row r="452" spans="1:5" s="312" customFormat="1" ht="17.25">
      <c r="A452" s="317" t="s">
        <v>397</v>
      </c>
      <c r="B452" s="318" t="s">
        <v>357</v>
      </c>
      <c r="C452" s="319">
        <v>450597</v>
      </c>
      <c r="D452" s="319">
        <v>162941</v>
      </c>
      <c r="E452" s="319">
        <f t="shared" si="7"/>
        <v>613538</v>
      </c>
    </row>
    <row r="453" spans="1:5" s="312" customFormat="1" ht="17.25">
      <c r="A453" s="317" t="s">
        <v>397</v>
      </c>
      <c r="B453" s="318" t="s">
        <v>403</v>
      </c>
      <c r="C453" s="319">
        <v>2046842</v>
      </c>
      <c r="D453" s="319">
        <v>809886</v>
      </c>
      <c r="E453" s="319">
        <f t="shared" si="7"/>
        <v>2856728</v>
      </c>
    </row>
    <row r="454" spans="1:5" s="312" customFormat="1" ht="17.25">
      <c r="A454" s="317" t="s">
        <v>397</v>
      </c>
      <c r="B454" s="318" t="s">
        <v>404</v>
      </c>
      <c r="C454" s="319">
        <v>345058</v>
      </c>
      <c r="D454" s="319">
        <v>109021</v>
      </c>
      <c r="E454" s="319">
        <f t="shared" si="7"/>
        <v>454079</v>
      </c>
    </row>
    <row r="455" spans="1:5" s="312" customFormat="1" ht="17.25">
      <c r="A455" s="317" t="s">
        <v>397</v>
      </c>
      <c r="B455" s="318" t="s">
        <v>405</v>
      </c>
      <c r="C455" s="319">
        <v>1705758</v>
      </c>
      <c r="D455" s="319">
        <v>665606</v>
      </c>
      <c r="E455" s="319">
        <f t="shared" si="7"/>
        <v>2371364</v>
      </c>
    </row>
    <row r="456" spans="1:5" s="312" customFormat="1" ht="17.25">
      <c r="A456" s="317" t="s">
        <v>397</v>
      </c>
      <c r="B456" s="318" t="s">
        <v>406</v>
      </c>
      <c r="C456" s="319">
        <v>447580</v>
      </c>
      <c r="D456" s="319">
        <v>207378</v>
      </c>
      <c r="E456" s="319">
        <f t="shared" si="7"/>
        <v>654958</v>
      </c>
    </row>
    <row r="457" spans="1:5" s="312" customFormat="1" ht="17.25">
      <c r="A457" s="317" t="s">
        <v>397</v>
      </c>
      <c r="B457" s="318" t="s">
        <v>407</v>
      </c>
      <c r="C457" s="319">
        <v>2474777</v>
      </c>
      <c r="D457" s="319">
        <v>1073113</v>
      </c>
      <c r="E457" s="319">
        <f t="shared" si="7"/>
        <v>3547890</v>
      </c>
    </row>
    <row r="458" spans="1:5" s="312" customFormat="1" ht="17.25">
      <c r="A458" s="314" t="s">
        <v>408</v>
      </c>
      <c r="B458" s="315" t="s">
        <v>640</v>
      </c>
      <c r="C458" s="316">
        <v>8917330</v>
      </c>
      <c r="D458" s="316">
        <v>5209572</v>
      </c>
      <c r="E458" s="316">
        <f t="shared" si="7"/>
        <v>14126902</v>
      </c>
    </row>
    <row r="459" spans="1:5" s="312" customFormat="1" ht="17.25">
      <c r="A459" s="317" t="s">
        <v>408</v>
      </c>
      <c r="B459" s="318" t="s">
        <v>409</v>
      </c>
      <c r="C459" s="319">
        <v>1084558</v>
      </c>
      <c r="D459" s="319">
        <v>541447</v>
      </c>
      <c r="E459" s="319">
        <f t="shared" si="7"/>
        <v>1626005</v>
      </c>
    </row>
    <row r="460" spans="1:5" s="312" customFormat="1" ht="17.25">
      <c r="A460" s="317" t="s">
        <v>408</v>
      </c>
      <c r="B460" s="318" t="s">
        <v>410</v>
      </c>
      <c r="C460" s="320">
        <v>746388</v>
      </c>
      <c r="D460" s="320">
        <v>423333</v>
      </c>
      <c r="E460" s="319">
        <f t="shared" si="7"/>
        <v>1169721</v>
      </c>
    </row>
    <row r="461" spans="1:5" s="312" customFormat="1" ht="17.25">
      <c r="A461" s="317" t="s">
        <v>408</v>
      </c>
      <c r="B461" s="318" t="s">
        <v>411</v>
      </c>
      <c r="C461" s="320">
        <v>1502436</v>
      </c>
      <c r="D461" s="320">
        <v>918973</v>
      </c>
      <c r="E461" s="319">
        <f t="shared" si="7"/>
        <v>2421409</v>
      </c>
    </row>
    <row r="462" spans="1:5" s="312" customFormat="1" ht="17.25">
      <c r="A462" s="317" t="s">
        <v>408</v>
      </c>
      <c r="B462" s="318" t="s">
        <v>10</v>
      </c>
      <c r="C462" s="320">
        <v>1620434</v>
      </c>
      <c r="D462" s="320">
        <v>783767</v>
      </c>
      <c r="E462" s="319">
        <f t="shared" si="7"/>
        <v>2404201</v>
      </c>
    </row>
    <row r="463" spans="1:5" s="312" customFormat="1" ht="17.25">
      <c r="A463" s="317" t="s">
        <v>408</v>
      </c>
      <c r="B463" s="318" t="s">
        <v>412</v>
      </c>
      <c r="C463" s="320">
        <v>778707</v>
      </c>
      <c r="D463" s="320">
        <v>340154</v>
      </c>
      <c r="E463" s="319">
        <f t="shared" si="7"/>
        <v>1118861</v>
      </c>
    </row>
    <row r="464" spans="1:5" s="312" customFormat="1" ht="17.25">
      <c r="A464" s="317" t="s">
        <v>408</v>
      </c>
      <c r="B464" s="318" t="s">
        <v>242</v>
      </c>
      <c r="C464" s="320">
        <v>944561</v>
      </c>
      <c r="D464" s="320">
        <v>917135</v>
      </c>
      <c r="E464" s="319">
        <f t="shared" si="7"/>
        <v>1861696</v>
      </c>
    </row>
    <row r="465" spans="1:5" s="312" customFormat="1" ht="17.25">
      <c r="A465" s="317" t="s">
        <v>408</v>
      </c>
      <c r="B465" s="318" t="s">
        <v>413</v>
      </c>
      <c r="C465" s="320">
        <v>1428641</v>
      </c>
      <c r="D465" s="320">
        <v>736614</v>
      </c>
      <c r="E465" s="319">
        <f t="shared" si="7"/>
        <v>2165255</v>
      </c>
    </row>
    <row r="466" spans="1:5" s="312" customFormat="1" ht="17.25">
      <c r="A466" s="317" t="s">
        <v>408</v>
      </c>
      <c r="B466" s="318" t="s">
        <v>414</v>
      </c>
      <c r="C466" s="319">
        <v>811605</v>
      </c>
      <c r="D466" s="319">
        <v>548149</v>
      </c>
      <c r="E466" s="319">
        <f t="shared" si="7"/>
        <v>1359754</v>
      </c>
    </row>
    <row r="467" spans="1:5" s="312" customFormat="1" ht="17.25">
      <c r="A467" s="314" t="s">
        <v>415</v>
      </c>
      <c r="B467" s="315" t="s">
        <v>640</v>
      </c>
      <c r="C467" s="316">
        <v>9231130</v>
      </c>
      <c r="D467" s="316">
        <v>4913311</v>
      </c>
      <c r="E467" s="316">
        <f t="shared" si="7"/>
        <v>14144441</v>
      </c>
    </row>
    <row r="468" spans="1:5" s="312" customFormat="1" ht="17.25">
      <c r="A468" s="317" t="s">
        <v>415</v>
      </c>
      <c r="B468" s="318" t="s">
        <v>416</v>
      </c>
      <c r="C468" s="319">
        <v>1512769</v>
      </c>
      <c r="D468" s="319">
        <v>861288</v>
      </c>
      <c r="E468" s="319">
        <f t="shared" si="7"/>
        <v>2374057</v>
      </c>
    </row>
    <row r="469" spans="1:5" s="312" customFormat="1" ht="17.25">
      <c r="A469" s="317" t="s">
        <v>415</v>
      </c>
      <c r="B469" s="318" t="s">
        <v>417</v>
      </c>
      <c r="C469" s="319">
        <v>2244903</v>
      </c>
      <c r="D469" s="319">
        <v>998030</v>
      </c>
      <c r="E469" s="319">
        <f t="shared" si="7"/>
        <v>3242933</v>
      </c>
    </row>
    <row r="470" spans="1:5" s="312" customFormat="1" ht="17.25">
      <c r="A470" s="317" t="s">
        <v>415</v>
      </c>
      <c r="B470" s="318" t="s">
        <v>418</v>
      </c>
      <c r="C470" s="319">
        <v>490982</v>
      </c>
      <c r="D470" s="319">
        <v>302139</v>
      </c>
      <c r="E470" s="319">
        <f t="shared" si="7"/>
        <v>793121</v>
      </c>
    </row>
    <row r="471" spans="1:5" s="312" customFormat="1" ht="17.25">
      <c r="A471" s="317" t="s">
        <v>415</v>
      </c>
      <c r="B471" s="318" t="s">
        <v>10</v>
      </c>
      <c r="C471" s="319">
        <v>3475426</v>
      </c>
      <c r="D471" s="319">
        <v>1747557</v>
      </c>
      <c r="E471" s="319">
        <f t="shared" si="7"/>
        <v>5222983</v>
      </c>
    </row>
    <row r="472" spans="1:5" s="312" customFormat="1" ht="17.25">
      <c r="A472" s="317" t="s">
        <v>415</v>
      </c>
      <c r="B472" s="318" t="s">
        <v>419</v>
      </c>
      <c r="C472" s="319">
        <v>670164</v>
      </c>
      <c r="D472" s="319">
        <v>552116</v>
      </c>
      <c r="E472" s="319">
        <f t="shared" si="7"/>
        <v>1222280</v>
      </c>
    </row>
    <row r="473" spans="1:5" s="312" customFormat="1" ht="17.25">
      <c r="A473" s="317" t="s">
        <v>415</v>
      </c>
      <c r="B473" s="318" t="s">
        <v>420</v>
      </c>
      <c r="C473" s="319">
        <v>836886</v>
      </c>
      <c r="D473" s="319">
        <v>452181</v>
      </c>
      <c r="E473" s="319">
        <f t="shared" si="7"/>
        <v>1289067</v>
      </c>
    </row>
    <row r="474" spans="1:5" s="312" customFormat="1" ht="17.25">
      <c r="A474" s="314" t="s">
        <v>421</v>
      </c>
      <c r="B474" s="315" t="s">
        <v>640</v>
      </c>
      <c r="C474" s="316">
        <v>4891266</v>
      </c>
      <c r="D474" s="316">
        <v>611633</v>
      </c>
      <c r="E474" s="316">
        <f t="shared" si="7"/>
        <v>5502899</v>
      </c>
    </row>
    <row r="475" spans="1:5" s="312" customFormat="1" ht="17.25">
      <c r="A475" s="322" t="s">
        <v>421</v>
      </c>
      <c r="B475" s="323" t="s">
        <v>422</v>
      </c>
      <c r="C475" s="319">
        <v>992921</v>
      </c>
      <c r="D475" s="319">
        <v>102913</v>
      </c>
      <c r="E475" s="320">
        <f t="shared" si="7"/>
        <v>1095834</v>
      </c>
    </row>
    <row r="476" spans="1:5" s="312" customFormat="1" ht="17.25">
      <c r="A476" s="322" t="s">
        <v>421</v>
      </c>
      <c r="B476" s="323" t="s">
        <v>423</v>
      </c>
      <c r="C476" s="319">
        <v>814146</v>
      </c>
      <c r="D476" s="319">
        <v>80385</v>
      </c>
      <c r="E476" s="320">
        <f t="shared" si="7"/>
        <v>894531</v>
      </c>
    </row>
    <row r="477" spans="1:5" s="312" customFormat="1" ht="17.25">
      <c r="A477" s="322" t="s">
        <v>421</v>
      </c>
      <c r="B477" s="323" t="s">
        <v>424</v>
      </c>
      <c r="C477" s="319">
        <v>518945</v>
      </c>
      <c r="D477" s="319">
        <v>81797</v>
      </c>
      <c r="E477" s="320">
        <f t="shared" si="7"/>
        <v>600742</v>
      </c>
    </row>
    <row r="478" spans="1:5" s="312" customFormat="1" ht="17.25">
      <c r="A478" s="322" t="s">
        <v>421</v>
      </c>
      <c r="B478" s="323" t="s">
        <v>425</v>
      </c>
      <c r="C478" s="319">
        <v>716157</v>
      </c>
      <c r="D478" s="319">
        <v>89015</v>
      </c>
      <c r="E478" s="320">
        <f t="shared" si="7"/>
        <v>805172</v>
      </c>
    </row>
    <row r="479" spans="1:5" s="312" customFormat="1" ht="17.25">
      <c r="A479" s="322" t="s">
        <v>421</v>
      </c>
      <c r="B479" s="323" t="s">
        <v>10</v>
      </c>
      <c r="C479" s="320">
        <v>1471002</v>
      </c>
      <c r="D479" s="319">
        <v>175434</v>
      </c>
      <c r="E479" s="320">
        <f t="shared" si="7"/>
        <v>1646436</v>
      </c>
    </row>
    <row r="480" spans="1:5" s="312" customFormat="1" ht="17.25">
      <c r="A480" s="322" t="s">
        <v>421</v>
      </c>
      <c r="B480" s="323" t="s">
        <v>426</v>
      </c>
      <c r="C480" s="320">
        <v>378095</v>
      </c>
      <c r="D480" s="319">
        <v>82089</v>
      </c>
      <c r="E480" s="320">
        <f t="shared" si="7"/>
        <v>460184</v>
      </c>
    </row>
    <row r="481" spans="1:5" s="312" customFormat="1" ht="17.25">
      <c r="A481" s="314" t="s">
        <v>427</v>
      </c>
      <c r="B481" s="315" t="s">
        <v>640</v>
      </c>
      <c r="C481" s="316">
        <v>13114198</v>
      </c>
      <c r="D481" s="316">
        <v>3710548</v>
      </c>
      <c r="E481" s="316">
        <f t="shared" si="7"/>
        <v>16824746</v>
      </c>
    </row>
    <row r="482" spans="1:5" s="312" customFormat="1" ht="17.25">
      <c r="A482" s="317" t="s">
        <v>427</v>
      </c>
      <c r="B482" s="318" t="s">
        <v>428</v>
      </c>
      <c r="C482" s="320">
        <v>1876945</v>
      </c>
      <c r="D482" s="320">
        <v>800854</v>
      </c>
      <c r="E482" s="319">
        <f t="shared" si="7"/>
        <v>2677799</v>
      </c>
    </row>
    <row r="483" spans="1:5" s="312" customFormat="1" ht="17.25">
      <c r="A483" s="317" t="s">
        <v>427</v>
      </c>
      <c r="B483" s="318" t="s">
        <v>429</v>
      </c>
      <c r="C483" s="320">
        <v>469060</v>
      </c>
      <c r="D483" s="320">
        <v>115371</v>
      </c>
      <c r="E483" s="319">
        <f t="shared" si="7"/>
        <v>584431</v>
      </c>
    </row>
    <row r="484" spans="1:5" s="312" customFormat="1" ht="17.25">
      <c r="A484" s="317" t="s">
        <v>427</v>
      </c>
      <c r="B484" s="318" t="s">
        <v>430</v>
      </c>
      <c r="C484" s="320">
        <v>644763</v>
      </c>
      <c r="D484" s="320">
        <v>102493</v>
      </c>
      <c r="E484" s="319">
        <f t="shared" si="7"/>
        <v>747256</v>
      </c>
    </row>
    <row r="485" spans="1:5" s="312" customFormat="1" ht="17.25">
      <c r="A485" s="317" t="s">
        <v>427</v>
      </c>
      <c r="B485" s="318" t="s">
        <v>431</v>
      </c>
      <c r="C485" s="320">
        <v>97662</v>
      </c>
      <c r="D485" s="320">
        <v>14870</v>
      </c>
      <c r="E485" s="319">
        <f t="shared" si="7"/>
        <v>112532</v>
      </c>
    </row>
    <row r="486" spans="1:5" s="312" customFormat="1" ht="17.25">
      <c r="A486" s="317" t="s">
        <v>427</v>
      </c>
      <c r="B486" s="318" t="s">
        <v>432</v>
      </c>
      <c r="C486" s="320">
        <v>652327</v>
      </c>
      <c r="D486" s="320">
        <v>410558</v>
      </c>
      <c r="E486" s="319">
        <f t="shared" si="7"/>
        <v>1062885</v>
      </c>
    </row>
    <row r="487" spans="1:5" s="312" customFormat="1" ht="17.25">
      <c r="A487" s="317" t="s">
        <v>427</v>
      </c>
      <c r="B487" s="318" t="s">
        <v>433</v>
      </c>
      <c r="C487" s="320">
        <v>946239</v>
      </c>
      <c r="D487" s="320">
        <v>147309</v>
      </c>
      <c r="E487" s="319">
        <f t="shared" si="7"/>
        <v>1093548</v>
      </c>
    </row>
    <row r="488" spans="1:5" s="312" customFormat="1" ht="17.25">
      <c r="A488" s="317" t="s">
        <v>427</v>
      </c>
      <c r="B488" s="318" t="s">
        <v>434</v>
      </c>
      <c r="C488" s="320">
        <v>533323</v>
      </c>
      <c r="D488" s="320">
        <v>198134</v>
      </c>
      <c r="E488" s="319">
        <f t="shared" si="7"/>
        <v>731457</v>
      </c>
    </row>
    <row r="489" spans="1:5" s="312" customFormat="1" ht="17.25">
      <c r="A489" s="317" t="s">
        <v>427</v>
      </c>
      <c r="B489" s="318" t="s">
        <v>10</v>
      </c>
      <c r="C489" s="320">
        <v>2084684</v>
      </c>
      <c r="D489" s="320">
        <v>489202</v>
      </c>
      <c r="E489" s="319">
        <f t="shared" si="7"/>
        <v>2573886</v>
      </c>
    </row>
    <row r="490" spans="1:5" s="312" customFormat="1" ht="17.25">
      <c r="A490" s="317" t="s">
        <v>427</v>
      </c>
      <c r="B490" s="318" t="s">
        <v>435</v>
      </c>
      <c r="C490" s="320">
        <v>339224</v>
      </c>
      <c r="D490" s="320">
        <v>67446</v>
      </c>
      <c r="E490" s="319">
        <f t="shared" si="7"/>
        <v>406670</v>
      </c>
    </row>
    <row r="491" spans="1:5" s="312" customFormat="1" ht="17.25">
      <c r="A491" s="317" t="s">
        <v>427</v>
      </c>
      <c r="B491" s="318" t="s">
        <v>436</v>
      </c>
      <c r="C491" s="320">
        <v>1264833</v>
      </c>
      <c r="D491" s="320">
        <v>518331</v>
      </c>
      <c r="E491" s="319">
        <f t="shared" si="7"/>
        <v>1783164</v>
      </c>
    </row>
    <row r="492" spans="1:5" s="312" customFormat="1" ht="17.25">
      <c r="A492" s="317" t="s">
        <v>427</v>
      </c>
      <c r="B492" s="318" t="s">
        <v>437</v>
      </c>
      <c r="C492" s="320">
        <v>1747509</v>
      </c>
      <c r="D492" s="320">
        <v>398858</v>
      </c>
      <c r="E492" s="319">
        <f t="shared" si="7"/>
        <v>2146367</v>
      </c>
    </row>
    <row r="493" spans="1:5" s="312" customFormat="1" ht="17.25">
      <c r="A493" s="317" t="s">
        <v>427</v>
      </c>
      <c r="B493" s="318" t="s">
        <v>438</v>
      </c>
      <c r="C493" s="319">
        <v>883669</v>
      </c>
      <c r="D493" s="319">
        <v>126919</v>
      </c>
      <c r="E493" s="319">
        <f t="shared" si="7"/>
        <v>1010588</v>
      </c>
    </row>
    <row r="494" spans="1:5" s="312" customFormat="1" ht="17.25">
      <c r="A494" s="317" t="s">
        <v>427</v>
      </c>
      <c r="B494" s="318" t="s">
        <v>439</v>
      </c>
      <c r="C494" s="319">
        <v>285050</v>
      </c>
      <c r="D494" s="319">
        <v>42528</v>
      </c>
      <c r="E494" s="319">
        <f t="shared" si="7"/>
        <v>327578</v>
      </c>
    </row>
    <row r="495" spans="1:5" s="312" customFormat="1" ht="17.25">
      <c r="A495" s="317" t="s">
        <v>427</v>
      </c>
      <c r="B495" s="318" t="s">
        <v>440</v>
      </c>
      <c r="C495" s="319">
        <v>1288910</v>
      </c>
      <c r="D495" s="319">
        <v>277675</v>
      </c>
      <c r="E495" s="319">
        <f t="shared" si="7"/>
        <v>1566585</v>
      </c>
    </row>
    <row r="496" spans="1:5" s="312" customFormat="1" ht="17.25">
      <c r="A496" s="314" t="s">
        <v>441</v>
      </c>
      <c r="B496" s="315" t="s">
        <v>640</v>
      </c>
      <c r="C496" s="316">
        <v>18527926</v>
      </c>
      <c r="D496" s="316">
        <v>4525618</v>
      </c>
      <c r="E496" s="316">
        <f t="shared" si="7"/>
        <v>23053544</v>
      </c>
    </row>
    <row r="497" spans="1:5" s="312" customFormat="1" ht="17.25">
      <c r="A497" s="317" t="s">
        <v>441</v>
      </c>
      <c r="B497" s="318" t="s">
        <v>442</v>
      </c>
      <c r="C497" s="319">
        <v>1814422</v>
      </c>
      <c r="D497" s="319">
        <v>279811</v>
      </c>
      <c r="E497" s="319">
        <f t="shared" si="7"/>
        <v>2094233</v>
      </c>
    </row>
    <row r="498" spans="1:5" s="312" customFormat="1" ht="17.25">
      <c r="A498" s="317" t="s">
        <v>441</v>
      </c>
      <c r="B498" s="318" t="s">
        <v>443</v>
      </c>
      <c r="C498" s="319">
        <v>4574055</v>
      </c>
      <c r="D498" s="319">
        <v>984724</v>
      </c>
      <c r="E498" s="319">
        <f t="shared" si="7"/>
        <v>5558779</v>
      </c>
    </row>
    <row r="499" spans="1:5" s="312" customFormat="1" ht="17.25">
      <c r="A499" s="317" t="s">
        <v>441</v>
      </c>
      <c r="B499" s="318" t="s">
        <v>444</v>
      </c>
      <c r="C499" s="319">
        <v>4040756</v>
      </c>
      <c r="D499" s="319">
        <v>1473641</v>
      </c>
      <c r="E499" s="319">
        <f t="shared" si="7"/>
        <v>5514397</v>
      </c>
    </row>
    <row r="500" spans="1:5" s="312" customFormat="1" ht="17.25">
      <c r="A500" s="317" t="s">
        <v>441</v>
      </c>
      <c r="B500" s="318" t="s">
        <v>445</v>
      </c>
      <c r="C500" s="319">
        <v>4294966</v>
      </c>
      <c r="D500" s="319">
        <v>780662</v>
      </c>
      <c r="E500" s="319">
        <f t="shared" si="7"/>
        <v>5075628</v>
      </c>
    </row>
    <row r="501" spans="1:5" s="312" customFormat="1" ht="17.25">
      <c r="A501" s="317" t="s">
        <v>441</v>
      </c>
      <c r="B501" s="318" t="s">
        <v>446</v>
      </c>
      <c r="C501" s="319">
        <v>1070537</v>
      </c>
      <c r="D501" s="320">
        <v>292938</v>
      </c>
      <c r="E501" s="319">
        <f t="shared" si="7"/>
        <v>1363475</v>
      </c>
    </row>
    <row r="502" spans="1:5" s="312" customFormat="1" ht="17.25">
      <c r="A502" s="317" t="s">
        <v>441</v>
      </c>
      <c r="B502" s="318" t="s">
        <v>447</v>
      </c>
      <c r="C502" s="319">
        <v>196698</v>
      </c>
      <c r="D502" s="320">
        <v>33653</v>
      </c>
      <c r="E502" s="319">
        <f t="shared" si="7"/>
        <v>230351</v>
      </c>
    </row>
    <row r="503" spans="1:5" s="312" customFormat="1" ht="17.25">
      <c r="A503" s="317" t="s">
        <v>441</v>
      </c>
      <c r="B503" s="318" t="s">
        <v>448</v>
      </c>
      <c r="C503" s="319">
        <v>1047134</v>
      </c>
      <c r="D503" s="319">
        <v>250593</v>
      </c>
      <c r="E503" s="319">
        <f t="shared" si="7"/>
        <v>1297727</v>
      </c>
    </row>
    <row r="504" spans="1:5" s="312" customFormat="1" ht="17.25">
      <c r="A504" s="317" t="s">
        <v>441</v>
      </c>
      <c r="B504" s="318" t="s">
        <v>10</v>
      </c>
      <c r="C504" s="319">
        <v>1489358</v>
      </c>
      <c r="D504" s="319">
        <v>429596</v>
      </c>
      <c r="E504" s="319">
        <f t="shared" si="7"/>
        <v>1918954</v>
      </c>
    </row>
    <row r="505" spans="1:5" s="312" customFormat="1" ht="17.25">
      <c r="A505" s="314" t="s">
        <v>3</v>
      </c>
      <c r="B505" s="315"/>
      <c r="C505" s="316">
        <v>650000000.00000024</v>
      </c>
      <c r="D505" s="316">
        <v>250000000</v>
      </c>
      <c r="E505" s="316">
        <f t="shared" si="7"/>
        <v>900000000.00000024</v>
      </c>
    </row>
  </sheetData>
  <autoFilter ref="A3:E3"/>
  <mergeCells count="4">
    <mergeCell ref="A2:A3"/>
    <mergeCell ref="B2:B3"/>
    <mergeCell ref="C2:E2"/>
    <mergeCell ref="A1:E1"/>
  </mergeCells>
  <pageMargins left="0.70866141732283472" right="0.41" top="0.56000000000000005" bottom="0.46" header="0.31496062992125984" footer="0.31496062992125984"/>
  <pageSetup paperSize="11" scale="5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69"/>
  <sheetViews>
    <sheetView topLeftCell="A31" workbookViewId="0">
      <selection activeCell="F44" sqref="F44"/>
    </sheetView>
  </sheetViews>
  <sheetFormatPr defaultRowHeight="15"/>
  <cols>
    <col min="1" max="1" width="4.5703125" customWidth="1"/>
    <col min="2" max="2" width="6.140625" customWidth="1"/>
    <col min="3" max="3" width="40.28515625" customWidth="1"/>
    <col min="4" max="4" width="30.28515625" customWidth="1"/>
    <col min="5" max="5" width="16.7109375" customWidth="1"/>
    <col min="6" max="6" width="25.28515625" customWidth="1"/>
    <col min="7" max="7" width="27.140625" customWidth="1"/>
    <col min="8" max="8" width="20.5703125" customWidth="1"/>
    <col min="9" max="9" width="23.28515625" customWidth="1"/>
    <col min="10" max="10" width="3.7109375" customWidth="1"/>
  </cols>
  <sheetData>
    <row r="1" spans="1:10" ht="15.75">
      <c r="A1" s="4"/>
      <c r="B1" s="5" t="s">
        <v>449</v>
      </c>
      <c r="C1" s="6"/>
      <c r="D1" s="6"/>
      <c r="E1" s="6"/>
      <c r="F1" s="6"/>
      <c r="G1" s="6"/>
      <c r="H1" s="6"/>
      <c r="I1" s="6"/>
      <c r="J1" s="7"/>
    </row>
    <row r="2" spans="1:10">
      <c r="A2" s="9"/>
      <c r="B2" s="794" t="s">
        <v>450</v>
      </c>
      <c r="C2" s="794"/>
      <c r="D2" s="794"/>
      <c r="E2" s="794"/>
      <c r="F2" s="794"/>
      <c r="G2" s="794"/>
      <c r="H2" s="794"/>
      <c r="I2" s="794"/>
      <c r="J2" s="10"/>
    </row>
    <row r="3" spans="1:10">
      <c r="A3" s="9"/>
      <c r="B3" s="794"/>
      <c r="C3" s="794"/>
      <c r="D3" s="794"/>
      <c r="E3" s="794"/>
      <c r="F3" s="794"/>
      <c r="G3" s="794"/>
      <c r="H3" s="794"/>
      <c r="I3" s="794"/>
      <c r="J3" s="10"/>
    </row>
    <row r="4" spans="1:10">
      <c r="A4" s="9"/>
      <c r="B4" s="794"/>
      <c r="C4" s="794"/>
      <c r="D4" s="794"/>
      <c r="E4" s="794"/>
      <c r="F4" s="794"/>
      <c r="G4" s="794"/>
      <c r="H4" s="794"/>
      <c r="I4" s="794"/>
      <c r="J4" s="10"/>
    </row>
    <row r="5" spans="1:10">
      <c r="A5" s="9"/>
      <c r="B5" s="324"/>
      <c r="C5" s="324"/>
      <c r="D5" s="324"/>
      <c r="E5" s="324"/>
      <c r="F5" s="324"/>
      <c r="G5" s="324"/>
      <c r="H5" s="324"/>
      <c r="I5" s="324"/>
      <c r="J5" s="10"/>
    </row>
    <row r="6" spans="1:10">
      <c r="A6" s="12"/>
      <c r="B6" s="13" t="s">
        <v>0</v>
      </c>
      <c r="C6" s="14"/>
      <c r="D6" s="615" t="s">
        <v>176</v>
      </c>
      <c r="E6" s="13"/>
      <c r="F6" s="16" t="s">
        <v>451</v>
      </c>
      <c r="G6" s="13"/>
      <c r="H6" s="13"/>
      <c r="I6" s="16"/>
      <c r="J6" s="17"/>
    </row>
    <row r="7" spans="1:10">
      <c r="A7" s="12"/>
      <c r="B7" s="13" t="s">
        <v>1</v>
      </c>
      <c r="C7" s="14"/>
      <c r="D7" s="631" t="s">
        <v>179</v>
      </c>
      <c r="E7" s="13"/>
      <c r="F7" s="16" t="s">
        <v>452</v>
      </c>
      <c r="G7" s="825" t="s">
        <v>696</v>
      </c>
      <c r="H7" s="826"/>
      <c r="I7" s="13"/>
      <c r="J7" s="17"/>
    </row>
    <row r="8" spans="1:10">
      <c r="A8" s="12"/>
      <c r="B8" s="795" t="s">
        <v>642</v>
      </c>
      <c r="C8" s="795"/>
      <c r="D8" s="809">
        <v>239187</v>
      </c>
      <c r="E8" s="14"/>
      <c r="F8" s="16" t="s">
        <v>454</v>
      </c>
      <c r="G8" s="825" t="s">
        <v>693</v>
      </c>
      <c r="H8" s="826"/>
      <c r="I8" s="13"/>
      <c r="J8" s="17"/>
    </row>
    <row r="9" spans="1:10">
      <c r="A9" s="12"/>
      <c r="B9" s="795"/>
      <c r="C9" s="795"/>
      <c r="D9" s="810"/>
      <c r="E9" s="13" t="s">
        <v>453</v>
      </c>
      <c r="F9" s="16" t="s">
        <v>455</v>
      </c>
      <c r="G9" s="825">
        <v>1626</v>
      </c>
      <c r="H9" s="826"/>
      <c r="I9" s="13"/>
      <c r="J9" s="17"/>
    </row>
    <row r="10" spans="1:10" ht="15.75" thickBot="1">
      <c r="A10" s="12"/>
      <c r="B10" s="13"/>
      <c r="C10" s="13"/>
      <c r="D10" s="13"/>
      <c r="E10" s="13"/>
      <c r="F10" s="16" t="s">
        <v>456</v>
      </c>
      <c r="G10" s="827">
        <v>5890063507</v>
      </c>
      <c r="H10" s="828"/>
      <c r="I10" s="13"/>
      <c r="J10" s="17"/>
    </row>
    <row r="11" spans="1:10" ht="15.75" thickBot="1">
      <c r="A11" s="9"/>
      <c r="B11" s="21"/>
      <c r="C11" s="21"/>
      <c r="D11" s="21"/>
      <c r="E11" s="21"/>
      <c r="F11" s="21"/>
      <c r="G11" s="21"/>
      <c r="H11" s="21"/>
      <c r="I11" s="21"/>
      <c r="J11" s="10"/>
    </row>
    <row r="12" spans="1:10">
      <c r="A12" s="9"/>
      <c r="B12" s="22"/>
      <c r="C12" s="23" t="s">
        <v>643</v>
      </c>
      <c r="D12" s="24"/>
      <c r="E12" s="24"/>
      <c r="F12" s="24"/>
      <c r="G12" s="24"/>
      <c r="H12" s="24"/>
      <c r="I12" s="25"/>
      <c r="J12" s="10"/>
    </row>
    <row r="13" spans="1:10" ht="15.75" thickBot="1">
      <c r="A13" s="9"/>
      <c r="B13" s="9"/>
      <c r="C13" s="13"/>
      <c r="D13" s="21"/>
      <c r="E13" s="21"/>
      <c r="F13" s="21"/>
      <c r="G13" s="21"/>
      <c r="H13" s="21"/>
      <c r="I13" s="10"/>
      <c r="J13" s="10"/>
    </row>
    <row r="14" spans="1:10">
      <c r="A14" s="9"/>
      <c r="B14" s="9"/>
      <c r="C14" s="775" t="s">
        <v>458</v>
      </c>
      <c r="D14" s="776"/>
      <c r="E14" s="769" t="s">
        <v>646</v>
      </c>
      <c r="F14" s="787" t="s">
        <v>544</v>
      </c>
      <c r="G14" s="789" t="s">
        <v>545</v>
      </c>
      <c r="H14" s="798" t="s">
        <v>647</v>
      </c>
      <c r="I14" s="791" t="s">
        <v>461</v>
      </c>
      <c r="J14" s="10"/>
    </row>
    <row r="15" spans="1:10" ht="25.5">
      <c r="A15" s="9"/>
      <c r="B15" s="9"/>
      <c r="C15" s="331" t="s">
        <v>649</v>
      </c>
      <c r="D15" s="287" t="s">
        <v>650</v>
      </c>
      <c r="E15" s="770"/>
      <c r="F15" s="788"/>
      <c r="G15" s="790"/>
      <c r="H15" s="799"/>
      <c r="I15" s="792"/>
      <c r="J15" s="10"/>
    </row>
    <row r="16" spans="1:10" ht="31.5" customHeight="1">
      <c r="A16" s="9"/>
      <c r="B16" s="9"/>
      <c r="C16" s="681" t="s">
        <v>1036</v>
      </c>
      <c r="D16" s="576" t="s">
        <v>1037</v>
      </c>
      <c r="E16" s="578">
        <v>800</v>
      </c>
      <c r="F16" s="578" t="s">
        <v>1038</v>
      </c>
      <c r="G16" s="578" t="s">
        <v>742</v>
      </c>
      <c r="H16" s="578">
        <v>1</v>
      </c>
      <c r="I16" s="684">
        <v>215268.3</v>
      </c>
      <c r="J16" s="10"/>
    </row>
    <row r="17" spans="1:10">
      <c r="A17" s="9"/>
      <c r="B17" s="9"/>
      <c r="C17" s="681"/>
      <c r="D17" s="688"/>
      <c r="E17" s="578"/>
      <c r="F17" s="578"/>
      <c r="G17" s="578"/>
      <c r="H17" s="578"/>
      <c r="I17" s="684"/>
      <c r="J17" s="10"/>
    </row>
    <row r="18" spans="1:10">
      <c r="A18" s="9"/>
      <c r="B18" s="9"/>
      <c r="C18" s="349"/>
      <c r="D18" s="351"/>
      <c r="E18" s="351"/>
      <c r="F18" s="351"/>
      <c r="G18" s="351"/>
      <c r="H18" s="351"/>
      <c r="I18" s="352"/>
      <c r="J18" s="10"/>
    </row>
    <row r="19" spans="1:10">
      <c r="A19" s="9"/>
      <c r="B19" s="9"/>
      <c r="C19" s="349"/>
      <c r="D19" s="351"/>
      <c r="E19" s="351"/>
      <c r="F19" s="351"/>
      <c r="G19" s="354" t="s">
        <v>3</v>
      </c>
      <c r="H19" s="354"/>
      <c r="I19" s="355">
        <f>SUM(I16:I18)</f>
        <v>215268.3</v>
      </c>
      <c r="J19" s="10"/>
    </row>
    <row r="20" spans="1:10">
      <c r="A20" s="9"/>
      <c r="B20" s="9"/>
      <c r="C20" s="28"/>
      <c r="D20" s="29"/>
      <c r="E20" s="30"/>
      <c r="F20" s="29"/>
      <c r="G20" s="29"/>
      <c r="H20" s="30"/>
      <c r="I20" s="289"/>
      <c r="J20" s="10"/>
    </row>
    <row r="21" spans="1:10">
      <c r="A21" s="9"/>
      <c r="B21" s="9"/>
      <c r="C21" s="28"/>
      <c r="D21" s="29"/>
      <c r="E21" s="29"/>
      <c r="F21" s="29"/>
      <c r="G21" s="30"/>
      <c r="H21" s="286"/>
      <c r="I21" s="290"/>
      <c r="J21" s="10"/>
    </row>
    <row r="22" spans="1:10" ht="15.75" thickBot="1">
      <c r="A22" s="9"/>
      <c r="B22" s="9"/>
      <c r="C22" s="35"/>
      <c r="D22" s="36"/>
      <c r="E22" s="36"/>
      <c r="F22" s="36"/>
      <c r="G22" s="37"/>
      <c r="H22" s="291"/>
      <c r="I22" s="292"/>
      <c r="J22" s="10"/>
    </row>
    <row r="23" spans="1:10">
      <c r="A23" s="9"/>
      <c r="B23" s="9"/>
      <c r="C23" s="3" t="s">
        <v>648</v>
      </c>
      <c r="D23" s="21"/>
      <c r="E23" s="21"/>
      <c r="F23" s="21"/>
      <c r="G23" s="21"/>
      <c r="H23" s="21"/>
      <c r="I23" s="10"/>
      <c r="J23" s="10"/>
    </row>
    <row r="24" spans="1:10">
      <c r="A24" s="9"/>
      <c r="B24" s="9"/>
      <c r="C24" s="3" t="s">
        <v>661</v>
      </c>
      <c r="D24" s="21"/>
      <c r="E24" s="21"/>
      <c r="F24" s="21"/>
      <c r="G24" s="21"/>
      <c r="H24" s="21"/>
      <c r="I24" s="10"/>
      <c r="J24" s="10"/>
    </row>
    <row r="25" spans="1:10">
      <c r="A25" s="9"/>
      <c r="B25" s="9"/>
      <c r="C25" s="288" t="s">
        <v>651</v>
      </c>
      <c r="D25" s="21"/>
      <c r="E25" s="21"/>
      <c r="F25" s="21"/>
      <c r="G25" s="21"/>
      <c r="H25" s="21"/>
      <c r="I25" s="10"/>
      <c r="J25" s="10"/>
    </row>
    <row r="26" spans="1:10">
      <c r="A26" s="9"/>
      <c r="B26" s="9"/>
      <c r="C26" s="21" t="s">
        <v>652</v>
      </c>
      <c r="D26" s="38"/>
      <c r="E26" s="38"/>
      <c r="F26" s="38"/>
      <c r="G26" s="38"/>
      <c r="H26" s="38"/>
      <c r="I26" s="39"/>
      <c r="J26" s="10"/>
    </row>
    <row r="27" spans="1:10">
      <c r="A27" s="9"/>
      <c r="B27" s="9"/>
      <c r="C27" s="40" t="s">
        <v>639</v>
      </c>
      <c r="D27" s="38"/>
      <c r="E27" s="38"/>
      <c r="F27" s="38"/>
      <c r="G27" s="38"/>
      <c r="H27" s="38"/>
      <c r="I27" s="39"/>
      <c r="J27" s="10"/>
    </row>
    <row r="28" spans="1:10">
      <c r="A28" s="9"/>
      <c r="B28" s="9"/>
      <c r="C28" s="40" t="s">
        <v>662</v>
      </c>
      <c r="D28" s="38"/>
      <c r="E28" s="38"/>
      <c r="F28" s="38"/>
      <c r="G28" s="38"/>
      <c r="H28" s="38"/>
      <c r="I28" s="39"/>
      <c r="J28" s="10"/>
    </row>
    <row r="29" spans="1:10">
      <c r="A29" s="9"/>
      <c r="B29" s="9"/>
      <c r="C29" s="21" t="s">
        <v>653</v>
      </c>
      <c r="D29" s="38"/>
      <c r="E29" s="38"/>
      <c r="F29" s="38"/>
      <c r="G29" s="38"/>
      <c r="H29" s="38"/>
      <c r="I29" s="39"/>
      <c r="J29" s="10"/>
    </row>
    <row r="30" spans="1:10">
      <c r="A30" s="9"/>
      <c r="B30" s="9"/>
      <c r="C30" s="21" t="s">
        <v>654</v>
      </c>
      <c r="D30" s="38"/>
      <c r="E30" s="38"/>
      <c r="F30" s="38"/>
      <c r="G30" s="38"/>
      <c r="H30" s="38"/>
      <c r="I30" s="39"/>
      <c r="J30" s="10"/>
    </row>
    <row r="31" spans="1:10">
      <c r="A31" s="9"/>
      <c r="B31" s="9"/>
      <c r="C31" s="21" t="s">
        <v>655</v>
      </c>
      <c r="D31" s="38"/>
      <c r="E31" s="38"/>
      <c r="F31" s="38"/>
      <c r="G31" s="38"/>
      <c r="H31" s="38"/>
      <c r="I31" s="39"/>
      <c r="J31" s="10"/>
    </row>
    <row r="32" spans="1:10">
      <c r="A32" s="9"/>
      <c r="B32" s="9"/>
      <c r="C32" s="21" t="s">
        <v>656</v>
      </c>
      <c r="D32" s="38"/>
      <c r="E32" s="38"/>
      <c r="F32" s="38"/>
      <c r="G32" s="38"/>
      <c r="H32" s="38"/>
      <c r="I32" s="39"/>
      <c r="J32" s="10"/>
    </row>
    <row r="33" spans="1:10">
      <c r="A33" s="9"/>
      <c r="B33" s="9"/>
      <c r="C33" s="21" t="s">
        <v>657</v>
      </c>
      <c r="D33" s="38"/>
      <c r="E33" s="38"/>
      <c r="F33" s="38"/>
      <c r="G33" s="38"/>
      <c r="H33" s="38"/>
      <c r="I33" s="39"/>
      <c r="J33" s="10"/>
    </row>
    <row r="34" spans="1:10">
      <c r="A34" s="9"/>
      <c r="B34" s="9"/>
      <c r="C34" s="21" t="s">
        <v>658</v>
      </c>
      <c r="D34" s="38"/>
      <c r="E34" s="38"/>
      <c r="F34" s="38"/>
      <c r="G34" s="38"/>
      <c r="H34" s="38"/>
      <c r="I34" s="39"/>
      <c r="J34" s="10"/>
    </row>
    <row r="35" spans="1:10">
      <c r="A35" s="9"/>
      <c r="B35" s="9"/>
      <c r="C35" s="21" t="s">
        <v>659</v>
      </c>
      <c r="D35" s="38"/>
      <c r="E35" s="38"/>
      <c r="F35" s="38"/>
      <c r="G35" s="38"/>
      <c r="H35" s="38"/>
      <c r="I35" s="39"/>
      <c r="J35" s="10"/>
    </row>
    <row r="36" spans="1:10">
      <c r="A36" s="9"/>
      <c r="B36" s="9"/>
      <c r="C36" s="21" t="s">
        <v>663</v>
      </c>
      <c r="D36" s="38"/>
      <c r="E36" s="38"/>
      <c r="F36" s="38"/>
      <c r="G36" s="38"/>
      <c r="H36" s="38"/>
      <c r="I36" s="39"/>
      <c r="J36" s="10"/>
    </row>
    <row r="37" spans="1:10" ht="15.75" thickBot="1">
      <c r="A37" s="9"/>
      <c r="B37" s="9"/>
      <c r="C37" s="21"/>
      <c r="D37" s="38"/>
      <c r="E37" s="38"/>
      <c r="F37" s="38"/>
      <c r="G37" s="38"/>
      <c r="H37" s="38"/>
      <c r="I37" s="39"/>
      <c r="J37" s="10"/>
    </row>
    <row r="38" spans="1:10" ht="15.75" thickBot="1">
      <c r="A38" s="9"/>
      <c r="B38" s="100"/>
      <c r="C38" s="100"/>
      <c r="D38" s="100"/>
      <c r="E38" s="100"/>
      <c r="F38" s="100"/>
      <c r="G38" s="100"/>
      <c r="H38" s="100"/>
      <c r="I38" s="100"/>
      <c r="J38" s="55"/>
    </row>
    <row r="39" spans="1:10" ht="38.25">
      <c r="A39" s="101"/>
      <c r="B39" s="102"/>
      <c r="C39" s="103" t="s">
        <v>644</v>
      </c>
      <c r="D39" s="104"/>
      <c r="E39" s="104"/>
      <c r="F39" s="105"/>
      <c r="G39" s="325" t="s">
        <v>474</v>
      </c>
      <c r="H39" s="325" t="s">
        <v>475</v>
      </c>
      <c r="I39" s="107" t="s">
        <v>476</v>
      </c>
      <c r="J39" s="108"/>
    </row>
    <row r="40" spans="1:10">
      <c r="A40" s="101"/>
      <c r="B40" s="101"/>
      <c r="C40" s="110" t="s">
        <v>477</v>
      </c>
      <c r="D40" s="111"/>
      <c r="E40" s="111"/>
      <c r="F40" s="111"/>
      <c r="G40" s="619"/>
      <c r="H40" s="619" t="s">
        <v>713</v>
      </c>
      <c r="I40" s="619" t="s">
        <v>713</v>
      </c>
      <c r="J40" s="108"/>
    </row>
    <row r="41" spans="1:10">
      <c r="A41" s="101"/>
      <c r="B41" s="101"/>
      <c r="C41" s="110" t="s">
        <v>478</v>
      </c>
      <c r="D41" s="111"/>
      <c r="E41" s="111"/>
      <c r="F41" s="111"/>
      <c r="G41" s="619"/>
      <c r="H41" s="619"/>
      <c r="I41" s="620"/>
      <c r="J41" s="108"/>
    </row>
    <row r="42" spans="1:10">
      <c r="A42" s="101"/>
      <c r="B42" s="101"/>
      <c r="C42" s="114" t="s">
        <v>479</v>
      </c>
      <c r="D42" s="115"/>
      <c r="E42" s="115"/>
      <c r="F42" s="115"/>
      <c r="G42" s="619"/>
      <c r="H42" s="619">
        <v>11959.35</v>
      </c>
      <c r="I42" s="619">
        <v>11959.35</v>
      </c>
      <c r="J42" s="108"/>
    </row>
    <row r="43" spans="1:10">
      <c r="A43" s="101"/>
      <c r="B43" s="101"/>
      <c r="C43" s="110" t="s">
        <v>480</v>
      </c>
      <c r="D43" s="111"/>
      <c r="E43" s="111"/>
      <c r="F43" s="111"/>
      <c r="G43" s="619"/>
      <c r="H43" s="619"/>
      <c r="I43" s="620"/>
      <c r="J43" s="108"/>
    </row>
    <row r="44" spans="1:10">
      <c r="A44" s="101"/>
      <c r="B44" s="101"/>
      <c r="C44" s="110" t="s">
        <v>481</v>
      </c>
      <c r="D44" s="111"/>
      <c r="E44" s="111"/>
      <c r="F44" s="111"/>
      <c r="G44" s="619"/>
      <c r="H44" s="619"/>
      <c r="I44" s="620"/>
      <c r="J44" s="108"/>
    </row>
    <row r="45" spans="1:10">
      <c r="A45" s="101"/>
      <c r="B45" s="101"/>
      <c r="C45" s="114" t="s">
        <v>482</v>
      </c>
      <c r="D45" s="115"/>
      <c r="E45" s="115"/>
      <c r="F45" s="115"/>
      <c r="G45" s="619"/>
      <c r="H45" s="619"/>
      <c r="I45" s="620"/>
      <c r="J45" s="108"/>
    </row>
    <row r="46" spans="1:10">
      <c r="A46" s="101"/>
      <c r="B46" s="101"/>
      <c r="C46" s="114" t="s">
        <v>483</v>
      </c>
      <c r="D46" s="115"/>
      <c r="E46" s="115"/>
      <c r="F46" s="115"/>
      <c r="G46" s="619"/>
      <c r="H46" s="619"/>
      <c r="I46" s="620"/>
      <c r="J46" s="108"/>
    </row>
    <row r="47" spans="1:10">
      <c r="A47" s="101"/>
      <c r="B47" s="101"/>
      <c r="C47" s="114" t="s">
        <v>484</v>
      </c>
      <c r="D47" s="115"/>
      <c r="E47" s="115"/>
      <c r="F47" s="115"/>
      <c r="G47" s="619"/>
      <c r="H47" s="619">
        <v>11959.35</v>
      </c>
      <c r="I47" s="619">
        <v>11959.35</v>
      </c>
      <c r="J47" s="108"/>
    </row>
    <row r="48" spans="1:10">
      <c r="A48" s="101"/>
      <c r="B48" s="101"/>
      <c r="C48" s="114" t="s">
        <v>485</v>
      </c>
      <c r="D48" s="115"/>
      <c r="E48" s="115"/>
      <c r="F48" s="115"/>
      <c r="G48" s="619"/>
      <c r="H48" s="619"/>
      <c r="I48" s="620"/>
      <c r="J48" s="108"/>
    </row>
    <row r="49" spans="1:10">
      <c r="A49" s="101"/>
      <c r="B49" s="101"/>
      <c r="C49" s="114" t="s">
        <v>486</v>
      </c>
      <c r="D49" s="115"/>
      <c r="E49" s="115"/>
      <c r="F49" s="115"/>
      <c r="G49" s="621"/>
      <c r="H49" s="619"/>
      <c r="I49" s="620"/>
      <c r="J49" s="108"/>
    </row>
    <row r="50" spans="1:10">
      <c r="A50" s="101"/>
      <c r="B50" s="101"/>
      <c r="C50" s="114" t="s">
        <v>487</v>
      </c>
      <c r="D50" s="115"/>
      <c r="E50" s="115"/>
      <c r="F50" s="115"/>
      <c r="G50" s="621"/>
      <c r="H50" s="619"/>
      <c r="I50" s="620"/>
      <c r="J50" s="108"/>
    </row>
    <row r="51" spans="1:10">
      <c r="A51" s="101"/>
      <c r="B51" s="101"/>
      <c r="C51" s="116" t="s">
        <v>3</v>
      </c>
      <c r="D51" s="20"/>
      <c r="E51" s="20"/>
      <c r="F51" s="20"/>
      <c r="G51" s="622"/>
      <c r="H51" s="622">
        <f>SUM(H40:H50)</f>
        <v>23918.7</v>
      </c>
      <c r="I51" s="622">
        <f>SUM(I40:I50)</f>
        <v>23918.7</v>
      </c>
      <c r="J51" s="108"/>
    </row>
    <row r="52" spans="1:10" ht="15.75" thickBot="1">
      <c r="A52" s="101"/>
      <c r="B52" s="117"/>
      <c r="C52" s="118" t="s">
        <v>488</v>
      </c>
      <c r="D52" s="119"/>
      <c r="E52" s="119"/>
      <c r="F52" s="119"/>
      <c r="G52" s="120"/>
      <c r="H52" s="120"/>
      <c r="I52" s="121"/>
      <c r="J52" s="108"/>
    </row>
    <row r="53" spans="1:10" ht="15.75" thickBot="1">
      <c r="A53" s="9"/>
      <c r="B53" s="21"/>
      <c r="C53" s="21"/>
      <c r="D53" s="21"/>
      <c r="E53" s="21"/>
      <c r="F53" s="21"/>
      <c r="G53" s="21"/>
      <c r="H53" s="21"/>
      <c r="I53" s="21"/>
      <c r="J53" s="10"/>
    </row>
    <row r="54" spans="1:10">
      <c r="A54" s="58"/>
      <c r="B54" s="122"/>
      <c r="C54" s="54" t="s">
        <v>645</v>
      </c>
      <c r="D54" s="123"/>
      <c r="E54" s="123"/>
      <c r="F54" s="54"/>
      <c r="G54" s="54"/>
      <c r="H54" s="54"/>
      <c r="I54" s="124"/>
      <c r="J54" s="125"/>
    </row>
    <row r="55" spans="1:10">
      <c r="A55" s="128"/>
      <c r="B55" s="128"/>
      <c r="C55" s="129"/>
      <c r="D55" s="328"/>
      <c r="E55" s="328"/>
      <c r="F55" s="328"/>
      <c r="G55" s="328"/>
      <c r="H55" s="328"/>
      <c r="I55" s="326" t="s">
        <v>461</v>
      </c>
      <c r="J55" s="132"/>
    </row>
    <row r="56" spans="1:10">
      <c r="A56" s="128"/>
      <c r="B56" s="128"/>
      <c r="C56" s="134" t="s">
        <v>490</v>
      </c>
      <c r="D56" s="135"/>
      <c r="E56" s="135"/>
      <c r="F56" s="135"/>
      <c r="G56" s="135"/>
      <c r="H56" s="136"/>
      <c r="I56" s="113"/>
      <c r="J56" s="132"/>
    </row>
    <row r="57" spans="1:10">
      <c r="A57" s="128"/>
      <c r="B57" s="128"/>
      <c r="C57" s="137" t="s">
        <v>491</v>
      </c>
      <c r="D57" s="135"/>
      <c r="E57" s="135"/>
      <c r="F57" s="135"/>
      <c r="G57" s="135"/>
      <c r="H57" s="135"/>
      <c r="I57" s="113"/>
      <c r="J57" s="132"/>
    </row>
    <row r="58" spans="1:10">
      <c r="A58" s="128"/>
      <c r="B58" s="128"/>
      <c r="C58" s="138" t="s">
        <v>3</v>
      </c>
      <c r="D58" s="135"/>
      <c r="E58" s="135"/>
      <c r="F58" s="135"/>
      <c r="G58" s="135"/>
      <c r="H58" s="135"/>
      <c r="I58" s="113"/>
      <c r="J58" s="132"/>
    </row>
    <row r="59" spans="1:10" ht="15.75" thickBot="1">
      <c r="A59" s="128"/>
      <c r="B59" s="139"/>
      <c r="C59" s="118" t="s">
        <v>492</v>
      </c>
      <c r="D59" s="118"/>
      <c r="E59" s="140"/>
      <c r="F59" s="140"/>
      <c r="G59" s="120"/>
      <c r="H59" s="120"/>
      <c r="I59" s="141"/>
      <c r="J59" s="132"/>
    </row>
    <row r="60" spans="1:10" ht="15.75" thickBot="1">
      <c r="A60" s="56"/>
      <c r="B60" s="57"/>
      <c r="C60" s="57"/>
      <c r="D60" s="57"/>
      <c r="E60" s="57"/>
      <c r="F60" s="57"/>
      <c r="G60" s="57"/>
      <c r="H60" s="57"/>
      <c r="I60" s="57"/>
      <c r="J60" s="55"/>
    </row>
    <row r="61" spans="1:10">
      <c r="A61" s="56"/>
      <c r="B61" s="4"/>
      <c r="C61" s="23" t="s">
        <v>493</v>
      </c>
      <c r="D61" s="6"/>
      <c r="E61" s="6"/>
      <c r="F61" s="636"/>
      <c r="G61" s="758" t="s">
        <v>461</v>
      </c>
      <c r="H61" s="759"/>
      <c r="I61" s="760"/>
      <c r="J61" s="55"/>
    </row>
    <row r="62" spans="1:10">
      <c r="A62" s="56"/>
      <c r="B62" s="56"/>
      <c r="C62" s="223" t="s">
        <v>494</v>
      </c>
      <c r="D62" s="296"/>
      <c r="E62" s="297"/>
      <c r="F62" s="616" t="s">
        <v>495</v>
      </c>
      <c r="G62" s="60" t="s">
        <v>469</v>
      </c>
      <c r="H62" s="60" t="s">
        <v>470</v>
      </c>
      <c r="I62" s="61" t="s">
        <v>471</v>
      </c>
      <c r="J62" s="55"/>
    </row>
    <row r="63" spans="1:10">
      <c r="A63" s="144"/>
      <c r="B63" s="144"/>
      <c r="C63" s="134" t="s">
        <v>660</v>
      </c>
      <c r="D63" s="224"/>
      <c r="E63" s="136"/>
      <c r="F63" s="618">
        <v>1</v>
      </c>
      <c r="G63" s="622">
        <v>215268.3</v>
      </c>
      <c r="H63" s="624"/>
      <c r="I63" s="625"/>
      <c r="J63" s="146"/>
    </row>
    <row r="64" spans="1:10">
      <c r="A64" s="128"/>
      <c r="B64" s="128"/>
      <c r="C64" s="293" t="s">
        <v>500</v>
      </c>
      <c r="D64" s="135"/>
      <c r="E64" s="136"/>
      <c r="F64" s="626"/>
      <c r="G64" s="627"/>
      <c r="H64" s="626"/>
      <c r="I64" s="628"/>
      <c r="J64" s="132"/>
    </row>
    <row r="65" spans="1:10">
      <c r="A65" s="128"/>
      <c r="B65" s="128"/>
      <c r="C65" s="293" t="s">
        <v>501</v>
      </c>
      <c r="D65" s="135"/>
      <c r="E65" s="136"/>
      <c r="F65" s="626"/>
      <c r="G65" s="626"/>
      <c r="H65" s="627"/>
      <c r="I65" s="620">
        <v>23918.7</v>
      </c>
      <c r="J65" s="132"/>
    </row>
    <row r="66" spans="1:10">
      <c r="A66" s="128"/>
      <c r="B66" s="128"/>
      <c r="C66" s="293" t="s">
        <v>502</v>
      </c>
      <c r="D66" s="135"/>
      <c r="E66" s="136"/>
      <c r="F66" s="627"/>
      <c r="G66" s="626"/>
      <c r="H66" s="626"/>
      <c r="I66" s="620"/>
      <c r="J66" s="132"/>
    </row>
    <row r="67" spans="1:10">
      <c r="A67" s="128"/>
      <c r="B67" s="128"/>
      <c r="C67" s="294" t="s">
        <v>503</v>
      </c>
      <c r="D67" s="135"/>
      <c r="E67" s="298"/>
      <c r="F67" s="633">
        <f>F66+F63</f>
        <v>1</v>
      </c>
      <c r="G67" s="622">
        <f>G64+G63</f>
        <v>215268.3</v>
      </c>
      <c r="H67" s="622">
        <f>H65</f>
        <v>0</v>
      </c>
      <c r="I67" s="634">
        <f>I66+I65</f>
        <v>23918.7</v>
      </c>
      <c r="J67" s="132"/>
    </row>
    <row r="68" spans="1:10" ht="15.75" thickBot="1">
      <c r="A68" s="128"/>
      <c r="B68" s="139"/>
      <c r="C68" s="295" t="s">
        <v>504</v>
      </c>
      <c r="D68" s="299"/>
      <c r="E68" s="300"/>
      <c r="F68" s="635">
        <v>1</v>
      </c>
      <c r="G68" s="761">
        <v>239187</v>
      </c>
      <c r="H68" s="762"/>
      <c r="I68" s="763"/>
      <c r="J68" s="132"/>
    </row>
    <row r="69" spans="1:10" ht="15.75" thickBot="1">
      <c r="A69" s="41"/>
      <c r="B69" s="42"/>
      <c r="C69" s="42"/>
      <c r="D69" s="42"/>
      <c r="E69" s="42"/>
      <c r="F69" s="52"/>
      <c r="G69" s="52"/>
      <c r="H69" s="52"/>
      <c r="I69" s="52"/>
      <c r="J69" s="43"/>
    </row>
  </sheetData>
  <mergeCells count="15">
    <mergeCell ref="G61:I61"/>
    <mergeCell ref="G68:I68"/>
    <mergeCell ref="B2:I4"/>
    <mergeCell ref="B8:C9"/>
    <mergeCell ref="D8:D9"/>
    <mergeCell ref="C14:D14"/>
    <mergeCell ref="E14:E15"/>
    <mergeCell ref="F14:F15"/>
    <mergeCell ref="G14:G15"/>
    <mergeCell ref="H14:H15"/>
    <mergeCell ref="I14:I15"/>
    <mergeCell ref="G7:H7"/>
    <mergeCell ref="G8:H8"/>
    <mergeCell ref="G9:H9"/>
    <mergeCell ref="G10:H10"/>
  </mergeCells>
  <pageMargins left="0.11811023622047245" right="0.19685039370078741" top="0.35433070866141736" bottom="0.35433070866141736" header="0.31496062992125984" footer="0.31496062992125984"/>
  <pageSetup paperSize="9" scale="5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tabColor rgb="FFC00000"/>
    <pageSetUpPr fitToPage="1"/>
  </sheetPr>
  <dimension ref="A1:J131"/>
  <sheetViews>
    <sheetView topLeftCell="A94" workbookViewId="0">
      <selection activeCell="M98" sqref="M98"/>
    </sheetView>
  </sheetViews>
  <sheetFormatPr defaultRowHeight="15"/>
  <cols>
    <col min="1" max="1" width="6.140625" customWidth="1"/>
    <col min="2" max="2" width="28" customWidth="1"/>
    <col min="3" max="3" width="33.28515625" customWidth="1"/>
    <col min="4" max="4" width="9.5703125" customWidth="1"/>
    <col min="5" max="5" width="26.28515625" customWidth="1"/>
    <col min="6" max="6" width="25.28515625" customWidth="1"/>
    <col min="7" max="7" width="12.140625" customWidth="1"/>
    <col min="8" max="8" width="18.85546875" customWidth="1"/>
    <col min="9" max="9" width="3.7109375" customWidth="1"/>
  </cols>
  <sheetData>
    <row r="1" spans="1:9" ht="15.75">
      <c r="A1" s="5" t="s">
        <v>449</v>
      </c>
      <c r="B1" s="6"/>
      <c r="C1" s="6"/>
      <c r="D1" s="6"/>
      <c r="E1" s="6"/>
      <c r="F1" s="6"/>
      <c r="G1" s="6"/>
      <c r="H1" s="6"/>
      <c r="I1" s="7"/>
    </row>
    <row r="2" spans="1:9">
      <c r="A2" s="784" t="s">
        <v>450</v>
      </c>
      <c r="B2" s="784"/>
      <c r="C2" s="784"/>
      <c r="D2" s="784"/>
      <c r="E2" s="784"/>
      <c r="F2" s="784"/>
      <c r="G2" s="784"/>
      <c r="H2" s="784"/>
      <c r="I2" s="10"/>
    </row>
    <row r="3" spans="1:9">
      <c r="A3" s="784"/>
      <c r="B3" s="784"/>
      <c r="C3" s="784"/>
      <c r="D3" s="784"/>
      <c r="E3" s="784"/>
      <c r="F3" s="784"/>
      <c r="G3" s="784"/>
      <c r="H3" s="784"/>
      <c r="I3" s="10"/>
    </row>
    <row r="4" spans="1:9">
      <c r="A4" s="784"/>
      <c r="B4" s="784"/>
      <c r="C4" s="784"/>
      <c r="D4" s="784"/>
      <c r="E4" s="784"/>
      <c r="F4" s="784"/>
      <c r="G4" s="784"/>
      <c r="H4" s="784"/>
      <c r="I4" s="10"/>
    </row>
    <row r="5" spans="1:9">
      <c r="A5" s="324"/>
      <c r="B5" s="324"/>
      <c r="C5" s="324"/>
      <c r="D5" s="324"/>
      <c r="E5" s="324"/>
      <c r="F5" s="324"/>
      <c r="G5" s="324"/>
      <c r="H5" s="324"/>
      <c r="I5" s="10"/>
    </row>
    <row r="6" spans="1:9">
      <c r="A6" s="13" t="s">
        <v>0</v>
      </c>
      <c r="B6" s="14"/>
      <c r="C6" s="615" t="s">
        <v>176</v>
      </c>
      <c r="D6" s="13"/>
      <c r="E6" s="16" t="s">
        <v>451</v>
      </c>
      <c r="F6" s="13"/>
      <c r="G6" s="13"/>
      <c r="H6" s="16"/>
      <c r="I6" s="17"/>
    </row>
    <row r="7" spans="1:9">
      <c r="A7" s="13" t="s">
        <v>1</v>
      </c>
      <c r="B7" s="14"/>
      <c r="C7" s="631" t="s">
        <v>180</v>
      </c>
      <c r="D7" s="13"/>
      <c r="E7" s="16" t="s">
        <v>452</v>
      </c>
      <c r="F7" s="793" t="s">
        <v>697</v>
      </c>
      <c r="G7" s="821"/>
      <c r="H7" s="13"/>
      <c r="I7" s="17"/>
    </row>
    <row r="8" spans="1:9">
      <c r="A8" s="13" t="s">
        <v>641</v>
      </c>
      <c r="B8" s="13"/>
      <c r="C8" s="632">
        <v>2740596</v>
      </c>
      <c r="D8" s="13" t="s">
        <v>453</v>
      </c>
      <c r="E8" s="16" t="s">
        <v>454</v>
      </c>
      <c r="F8" s="793" t="s">
        <v>698</v>
      </c>
      <c r="G8" s="821"/>
      <c r="H8" s="13"/>
      <c r="I8" s="17"/>
    </row>
    <row r="9" spans="1:9">
      <c r="A9" s="13"/>
      <c r="B9" s="13"/>
      <c r="C9" s="617"/>
      <c r="D9" s="13"/>
      <c r="E9" s="16" t="s">
        <v>455</v>
      </c>
      <c r="F9" s="793">
        <v>355</v>
      </c>
      <c r="G9" s="821"/>
      <c r="H9" s="13"/>
      <c r="I9" s="17"/>
    </row>
    <row r="10" spans="1:9" ht="15.75" thickBot="1">
      <c r="A10" s="13"/>
      <c r="B10" s="13"/>
      <c r="C10" s="13"/>
      <c r="D10" s="13"/>
      <c r="E10" s="16" t="s">
        <v>456</v>
      </c>
      <c r="F10" s="822">
        <v>1620047313</v>
      </c>
      <c r="G10" s="823"/>
      <c r="H10" s="13"/>
      <c r="I10" s="17"/>
    </row>
    <row r="11" spans="1:9" ht="15.75" thickBot="1">
      <c r="A11" s="21"/>
      <c r="B11" s="21"/>
      <c r="C11" s="21"/>
      <c r="D11" s="21"/>
      <c r="E11" s="21"/>
      <c r="F11" s="21"/>
      <c r="G11" s="21"/>
      <c r="H11" s="21"/>
      <c r="I11" s="10"/>
    </row>
    <row r="12" spans="1:9" ht="15.75" thickBot="1">
      <c r="A12" s="22"/>
      <c r="B12" s="23" t="s">
        <v>457</v>
      </c>
      <c r="C12" s="24"/>
      <c r="D12" s="24"/>
      <c r="E12" s="24"/>
      <c r="F12" s="24"/>
      <c r="G12" s="24"/>
      <c r="H12" s="25"/>
      <c r="I12" s="10"/>
    </row>
    <row r="13" spans="1:9">
      <c r="A13" s="9"/>
      <c r="B13" s="785" t="s">
        <v>458</v>
      </c>
      <c r="C13" s="786"/>
      <c r="D13" s="787" t="s">
        <v>646</v>
      </c>
      <c r="E13" s="787" t="s">
        <v>544</v>
      </c>
      <c r="F13" s="789" t="s">
        <v>545</v>
      </c>
      <c r="G13" s="789" t="s">
        <v>647</v>
      </c>
      <c r="H13" s="791" t="s">
        <v>461</v>
      </c>
      <c r="I13" s="10"/>
    </row>
    <row r="14" spans="1:9" ht="36" customHeight="1">
      <c r="A14" s="9"/>
      <c r="B14" s="330" t="s">
        <v>649</v>
      </c>
      <c r="C14" s="287" t="s">
        <v>650</v>
      </c>
      <c r="D14" s="788"/>
      <c r="E14" s="788"/>
      <c r="F14" s="790"/>
      <c r="G14" s="790"/>
      <c r="H14" s="792"/>
      <c r="I14" s="10"/>
    </row>
    <row r="15" spans="1:9" ht="38.25">
      <c r="A15" s="9"/>
      <c r="B15" s="576" t="s">
        <v>1049</v>
      </c>
      <c r="C15" s="576" t="s">
        <v>1050</v>
      </c>
      <c r="D15" s="578">
        <v>511</v>
      </c>
      <c r="E15" s="578" t="s">
        <v>1030</v>
      </c>
      <c r="F15" s="578" t="s">
        <v>1058</v>
      </c>
      <c r="G15" s="682">
        <v>1</v>
      </c>
      <c r="H15" s="683">
        <v>280000</v>
      </c>
      <c r="I15" s="10"/>
    </row>
    <row r="16" spans="1:9">
      <c r="A16" s="9"/>
      <c r="B16" s="28" t="s">
        <v>737</v>
      </c>
      <c r="C16" s="29" t="s">
        <v>738</v>
      </c>
      <c r="D16" s="286">
        <v>36</v>
      </c>
      <c r="E16" s="286" t="s">
        <v>739</v>
      </c>
      <c r="F16" s="286" t="s">
        <v>724</v>
      </c>
      <c r="G16" s="286">
        <v>1</v>
      </c>
      <c r="H16" s="344">
        <v>105000</v>
      </c>
      <c r="I16" s="10"/>
    </row>
    <row r="17" spans="1:9">
      <c r="A17" s="9"/>
      <c r="B17" s="31" t="s">
        <v>740</v>
      </c>
      <c r="C17" s="31" t="s">
        <v>740</v>
      </c>
      <c r="D17" s="343">
        <v>211</v>
      </c>
      <c r="E17" s="343" t="s">
        <v>741</v>
      </c>
      <c r="F17" s="343" t="s">
        <v>742</v>
      </c>
      <c r="G17" s="343">
        <v>1</v>
      </c>
      <c r="H17" s="356">
        <v>140000</v>
      </c>
      <c r="I17" s="10"/>
    </row>
    <row r="18" spans="1:9">
      <c r="A18" s="9"/>
      <c r="B18" s="31" t="s">
        <v>743</v>
      </c>
      <c r="C18" s="32" t="s">
        <v>743</v>
      </c>
      <c r="D18" s="343">
        <v>134</v>
      </c>
      <c r="E18" s="343" t="s">
        <v>741</v>
      </c>
      <c r="F18" s="343" t="s">
        <v>742</v>
      </c>
      <c r="G18" s="343">
        <v>1</v>
      </c>
      <c r="H18" s="356">
        <v>100000</v>
      </c>
      <c r="I18" s="10"/>
    </row>
    <row r="19" spans="1:9">
      <c r="A19" s="9"/>
      <c r="B19" s="31" t="s">
        <v>744</v>
      </c>
      <c r="C19" s="32" t="s">
        <v>745</v>
      </c>
      <c r="D19" s="343">
        <v>76</v>
      </c>
      <c r="E19" s="343" t="s">
        <v>741</v>
      </c>
      <c r="F19" s="343" t="s">
        <v>730</v>
      </c>
      <c r="G19" s="343">
        <v>1</v>
      </c>
      <c r="H19" s="356">
        <v>100000</v>
      </c>
      <c r="I19" s="10"/>
    </row>
    <row r="20" spans="1:9">
      <c r="A20" s="9"/>
      <c r="B20" s="31" t="s">
        <v>746</v>
      </c>
      <c r="C20" s="31" t="s">
        <v>746</v>
      </c>
      <c r="D20" s="343">
        <v>236</v>
      </c>
      <c r="E20" s="343" t="s">
        <v>741</v>
      </c>
      <c r="F20" s="343" t="s">
        <v>742</v>
      </c>
      <c r="G20" s="343">
        <v>1</v>
      </c>
      <c r="H20" s="356">
        <v>140000</v>
      </c>
      <c r="I20" s="10"/>
    </row>
    <row r="21" spans="1:9">
      <c r="A21" s="9"/>
      <c r="B21" s="31" t="s">
        <v>748</v>
      </c>
      <c r="C21" s="32" t="s">
        <v>747</v>
      </c>
      <c r="D21" s="343">
        <v>49</v>
      </c>
      <c r="E21" s="343" t="s">
        <v>741</v>
      </c>
      <c r="F21" s="343" t="s">
        <v>749</v>
      </c>
      <c r="G21" s="343">
        <v>1</v>
      </c>
      <c r="H21" s="356">
        <v>100000</v>
      </c>
      <c r="I21" s="10"/>
    </row>
    <row r="22" spans="1:9">
      <c r="A22" s="9"/>
      <c r="B22" s="31" t="s">
        <v>750</v>
      </c>
      <c r="C22" s="32" t="s">
        <v>751</v>
      </c>
      <c r="D22" s="343">
        <v>69</v>
      </c>
      <c r="E22" s="343" t="s">
        <v>741</v>
      </c>
      <c r="F22" s="343" t="s">
        <v>705</v>
      </c>
      <c r="G22" s="343">
        <v>1</v>
      </c>
      <c r="H22" s="356">
        <v>100000</v>
      </c>
      <c r="I22" s="10"/>
    </row>
    <row r="23" spans="1:9">
      <c r="A23" s="9"/>
      <c r="B23" s="31"/>
      <c r="C23" s="32"/>
      <c r="D23" s="343"/>
      <c r="E23" s="343"/>
      <c r="F23" s="343"/>
      <c r="G23" s="343"/>
      <c r="H23" s="356"/>
      <c r="I23" s="10"/>
    </row>
    <row r="24" spans="1:9">
      <c r="A24" s="9"/>
      <c r="B24" s="31"/>
      <c r="C24" s="32"/>
      <c r="D24" s="343"/>
      <c r="E24" s="343"/>
      <c r="F24" s="362" t="s">
        <v>3</v>
      </c>
      <c r="G24" s="362"/>
      <c r="H24" s="363">
        <f>SUM(H15:H23)</f>
        <v>1065000</v>
      </c>
      <c r="I24" s="10"/>
    </row>
    <row r="25" spans="1:9">
      <c r="A25" s="9"/>
      <c r="B25" s="3" t="s">
        <v>648</v>
      </c>
      <c r="C25" s="21"/>
      <c r="D25" s="21"/>
      <c r="E25" s="21"/>
      <c r="F25" s="21"/>
      <c r="G25" s="21"/>
      <c r="H25" s="10"/>
      <c r="I25" s="10"/>
    </row>
    <row r="26" spans="1:9">
      <c r="A26" s="9"/>
      <c r="B26" s="3" t="s">
        <v>675</v>
      </c>
      <c r="C26" s="38"/>
      <c r="D26" s="38"/>
      <c r="E26" s="38"/>
      <c r="F26" s="38"/>
      <c r="G26" s="38"/>
      <c r="H26" s="39"/>
      <c r="I26" s="10"/>
    </row>
    <row r="27" spans="1:9">
      <c r="A27" s="9"/>
      <c r="B27" s="288" t="s">
        <v>651</v>
      </c>
      <c r="C27" s="38"/>
      <c r="D27" s="38"/>
      <c r="E27" s="38"/>
      <c r="F27" s="38"/>
      <c r="G27" s="38"/>
      <c r="H27" s="39"/>
      <c r="I27" s="10"/>
    </row>
    <row r="28" spans="1:9">
      <c r="A28" s="9"/>
      <c r="B28" s="21" t="s">
        <v>652</v>
      </c>
      <c r="C28" s="38"/>
      <c r="D28" s="38"/>
      <c r="E28" s="38"/>
      <c r="F28" s="38"/>
      <c r="G28" s="38"/>
      <c r="H28" s="39"/>
      <c r="I28" s="10"/>
    </row>
    <row r="29" spans="1:9">
      <c r="A29" s="9"/>
      <c r="B29" s="40" t="s">
        <v>639</v>
      </c>
      <c r="C29" s="38"/>
      <c r="D29" s="38"/>
      <c r="E29" s="38"/>
      <c r="F29" s="38"/>
      <c r="G29" s="38"/>
      <c r="H29" s="39"/>
      <c r="I29" s="10"/>
    </row>
    <row r="30" spans="1:9">
      <c r="A30" s="9"/>
      <c r="B30" s="40" t="s">
        <v>662</v>
      </c>
      <c r="C30" s="38"/>
      <c r="D30" s="38"/>
      <c r="E30" s="38"/>
      <c r="F30" s="38"/>
      <c r="G30" s="38"/>
      <c r="H30" s="39"/>
      <c r="I30" s="10"/>
    </row>
    <row r="31" spans="1:9">
      <c r="A31" s="9"/>
      <c r="B31" s="21" t="s">
        <v>653</v>
      </c>
      <c r="C31" s="38"/>
      <c r="D31" s="38"/>
      <c r="E31" s="38"/>
      <c r="F31" s="38"/>
      <c r="G31" s="38"/>
      <c r="H31" s="39"/>
      <c r="I31" s="10"/>
    </row>
    <row r="32" spans="1:9">
      <c r="A32" s="9"/>
      <c r="B32" s="21" t="s">
        <v>654</v>
      </c>
      <c r="C32" s="38"/>
      <c r="D32" s="38"/>
      <c r="E32" s="38"/>
      <c r="F32" s="38"/>
      <c r="G32" s="38"/>
      <c r="H32" s="39"/>
      <c r="I32" s="10"/>
    </row>
    <row r="33" spans="1:10">
      <c r="A33" s="9"/>
      <c r="B33" s="21" t="s">
        <v>655</v>
      </c>
      <c r="C33" s="38"/>
      <c r="D33" s="38"/>
      <c r="E33" s="38"/>
      <c r="F33" s="38"/>
      <c r="G33" s="38"/>
      <c r="H33" s="39"/>
      <c r="I33" s="10"/>
    </row>
    <row r="34" spans="1:10">
      <c r="A34" s="9"/>
      <c r="B34" s="21" t="s">
        <v>656</v>
      </c>
      <c r="C34" s="38"/>
      <c r="D34" s="38"/>
      <c r="E34" s="38"/>
      <c r="F34" s="38"/>
      <c r="G34" s="38"/>
      <c r="H34" s="39"/>
      <c r="I34" s="10"/>
    </row>
    <row r="35" spans="1:10">
      <c r="A35" s="9"/>
      <c r="B35" s="530" t="s">
        <v>1016</v>
      </c>
      <c r="C35" s="531"/>
      <c r="D35" s="531"/>
      <c r="E35" s="531"/>
      <c r="F35" s="531"/>
      <c r="G35" s="531"/>
      <c r="H35" s="532"/>
      <c r="I35" s="533"/>
      <c r="J35" s="534"/>
    </row>
    <row r="36" spans="1:10">
      <c r="A36" s="9"/>
      <c r="B36" s="530" t="s">
        <v>658</v>
      </c>
      <c r="C36" s="531"/>
      <c r="D36" s="531"/>
      <c r="E36" s="531"/>
      <c r="F36" s="531"/>
      <c r="G36" s="531"/>
      <c r="H36" s="532"/>
      <c r="I36" s="533"/>
      <c r="J36" s="534"/>
    </row>
    <row r="37" spans="1:10">
      <c r="A37" s="9"/>
      <c r="B37" s="21" t="s">
        <v>659</v>
      </c>
      <c r="C37" s="38"/>
      <c r="D37" s="38"/>
      <c r="E37" s="38"/>
      <c r="F37" s="38"/>
      <c r="G37" s="38"/>
      <c r="H37" s="39"/>
      <c r="I37" s="10"/>
    </row>
    <row r="38" spans="1:10">
      <c r="A38" s="9"/>
      <c r="B38" s="21" t="s">
        <v>663</v>
      </c>
      <c r="C38" s="38"/>
      <c r="D38" s="38"/>
      <c r="E38" s="38"/>
      <c r="F38" s="38"/>
      <c r="G38" s="38"/>
      <c r="H38" s="39"/>
      <c r="I38" s="10"/>
    </row>
    <row r="39" spans="1:10" ht="15.75" thickBot="1">
      <c r="A39" s="41"/>
      <c r="B39" s="42"/>
      <c r="C39" s="42"/>
      <c r="D39" s="42"/>
      <c r="E39" s="42"/>
      <c r="F39" s="42"/>
      <c r="G39" s="42"/>
      <c r="H39" s="43"/>
      <c r="I39" s="10"/>
    </row>
    <row r="40" spans="1:10" ht="15.75" thickBot="1">
      <c r="A40" s="21"/>
      <c r="B40" s="21"/>
      <c r="C40" s="21"/>
      <c r="D40" s="21"/>
      <c r="E40" s="21"/>
      <c r="F40" s="21"/>
      <c r="G40" s="21"/>
      <c r="H40" s="21"/>
      <c r="I40" s="10"/>
    </row>
    <row r="41" spans="1:10">
      <c r="A41" s="22"/>
      <c r="B41" s="23" t="s">
        <v>466</v>
      </c>
      <c r="C41" s="24"/>
      <c r="D41" s="24"/>
      <c r="E41" s="24" t="s">
        <v>180</v>
      </c>
      <c r="F41" s="24"/>
      <c r="G41" s="24"/>
      <c r="H41" s="25"/>
      <c r="I41" s="10"/>
    </row>
    <row r="42" spans="1:10" ht="15.75" thickBot="1">
      <c r="A42" s="9"/>
      <c r="B42" s="13"/>
      <c r="C42" s="21"/>
      <c r="D42" s="21"/>
      <c r="E42" s="21"/>
      <c r="F42" s="21"/>
      <c r="G42" s="21"/>
      <c r="H42" s="10"/>
      <c r="I42" s="10"/>
    </row>
    <row r="43" spans="1:10">
      <c r="A43" s="9"/>
      <c r="B43" s="775" t="s">
        <v>458</v>
      </c>
      <c r="C43" s="776"/>
      <c r="D43" s="777"/>
      <c r="E43" s="769" t="s">
        <v>459</v>
      </c>
      <c r="F43" s="769" t="s">
        <v>460</v>
      </c>
      <c r="G43" s="778" t="s">
        <v>461</v>
      </c>
      <c r="H43" s="779"/>
      <c r="I43" s="10"/>
    </row>
    <row r="44" spans="1:10" ht="15.75" thickBot="1">
      <c r="A44" s="9"/>
      <c r="B44" s="419" t="s">
        <v>462</v>
      </c>
      <c r="C44" s="834" t="s">
        <v>463</v>
      </c>
      <c r="D44" s="835"/>
      <c r="E44" s="831"/>
      <c r="F44" s="831"/>
      <c r="G44" s="832"/>
      <c r="H44" s="833"/>
      <c r="I44" s="10"/>
    </row>
    <row r="45" spans="1:10" ht="30">
      <c r="A45" s="9"/>
      <c r="B45" s="582" t="s">
        <v>843</v>
      </c>
      <c r="C45" s="583" t="s">
        <v>851</v>
      </c>
      <c r="D45" s="584"/>
      <c r="E45" s="585" t="s">
        <v>871</v>
      </c>
      <c r="F45" s="586" t="s">
        <v>827</v>
      </c>
      <c r="G45" s="587"/>
      <c r="H45" s="588">
        <v>400000</v>
      </c>
      <c r="I45" s="10"/>
    </row>
    <row r="46" spans="1:10" ht="28.5" customHeight="1">
      <c r="A46" s="9"/>
      <c r="B46" s="349" t="s">
        <v>843</v>
      </c>
      <c r="C46" s="589" t="s">
        <v>852</v>
      </c>
      <c r="D46" s="590"/>
      <c r="E46" s="577" t="s">
        <v>871</v>
      </c>
      <c r="F46" s="591" t="s">
        <v>826</v>
      </c>
      <c r="G46" s="592"/>
      <c r="H46" s="593">
        <v>100000</v>
      </c>
      <c r="I46" s="10"/>
    </row>
    <row r="47" spans="1:10" ht="14.25" customHeight="1">
      <c r="A47" s="9"/>
      <c r="B47" s="594" t="s">
        <v>843</v>
      </c>
      <c r="C47" s="595" t="s">
        <v>853</v>
      </c>
      <c r="D47" s="596"/>
      <c r="E47" s="597" t="s">
        <v>872</v>
      </c>
      <c r="F47" s="591" t="s">
        <v>922</v>
      </c>
      <c r="G47" s="598"/>
      <c r="H47" s="599">
        <v>35000</v>
      </c>
      <c r="I47" s="10"/>
    </row>
    <row r="48" spans="1:10" ht="14.25" customHeight="1">
      <c r="A48" s="9"/>
      <c r="B48" s="349" t="s">
        <v>843</v>
      </c>
      <c r="C48" s="589" t="s">
        <v>854</v>
      </c>
      <c r="D48" s="590"/>
      <c r="E48" s="577" t="s">
        <v>872</v>
      </c>
      <c r="F48" s="591" t="s">
        <v>922</v>
      </c>
      <c r="G48" s="592"/>
      <c r="H48" s="593">
        <v>35000</v>
      </c>
      <c r="I48" s="10"/>
    </row>
    <row r="49" spans="1:9" ht="14.25" customHeight="1">
      <c r="A49" s="9"/>
      <c r="B49" s="349" t="s">
        <v>843</v>
      </c>
      <c r="C49" s="595" t="s">
        <v>855</v>
      </c>
      <c r="D49" s="596"/>
      <c r="E49" s="597" t="s">
        <v>872</v>
      </c>
      <c r="F49" s="591" t="s">
        <v>922</v>
      </c>
      <c r="G49" s="598"/>
      <c r="H49" s="599">
        <v>35000</v>
      </c>
      <c r="I49" s="10"/>
    </row>
    <row r="50" spans="1:9" ht="14.25" customHeight="1">
      <c r="A50" s="9"/>
      <c r="B50" s="349" t="s">
        <v>843</v>
      </c>
      <c r="C50" s="589" t="s">
        <v>856</v>
      </c>
      <c r="D50" s="590"/>
      <c r="E50" s="577" t="s">
        <v>874</v>
      </c>
      <c r="F50" s="591" t="s">
        <v>826</v>
      </c>
      <c r="G50" s="592"/>
      <c r="H50" s="593">
        <v>80736.399999999994</v>
      </c>
      <c r="I50" s="10"/>
    </row>
    <row r="51" spans="1:9" ht="14.25" customHeight="1">
      <c r="A51" s="9"/>
      <c r="B51" s="349" t="s">
        <v>843</v>
      </c>
      <c r="C51" s="595" t="s">
        <v>857</v>
      </c>
      <c r="D51" s="596"/>
      <c r="E51" s="577" t="s">
        <v>874</v>
      </c>
      <c r="F51" s="591" t="s">
        <v>826</v>
      </c>
      <c r="G51" s="598"/>
      <c r="H51" s="599">
        <v>35000</v>
      </c>
      <c r="I51" s="10"/>
    </row>
    <row r="52" spans="1:9" ht="23.25" customHeight="1">
      <c r="A52" s="9"/>
      <c r="B52" s="349" t="s">
        <v>843</v>
      </c>
      <c r="C52" s="589" t="s">
        <v>858</v>
      </c>
      <c r="D52" s="590"/>
      <c r="E52" s="577" t="s">
        <v>874</v>
      </c>
      <c r="F52" s="591" t="s">
        <v>826</v>
      </c>
      <c r="G52" s="592"/>
      <c r="H52" s="593">
        <v>40000</v>
      </c>
      <c r="I52" s="10"/>
    </row>
    <row r="53" spans="1:9" ht="14.25" customHeight="1">
      <c r="A53" s="9"/>
      <c r="B53" s="349" t="s">
        <v>843</v>
      </c>
      <c r="C53" s="595" t="s">
        <v>859</v>
      </c>
      <c r="D53" s="596"/>
      <c r="E53" s="597" t="s">
        <v>872</v>
      </c>
      <c r="F53" s="591" t="s">
        <v>922</v>
      </c>
      <c r="G53" s="598"/>
      <c r="H53" s="599">
        <v>35000</v>
      </c>
      <c r="I53" s="10"/>
    </row>
    <row r="54" spans="1:9" ht="14.25" customHeight="1">
      <c r="A54" s="9"/>
      <c r="B54" s="349" t="s">
        <v>843</v>
      </c>
      <c r="C54" s="589" t="s">
        <v>860</v>
      </c>
      <c r="D54" s="590"/>
      <c r="E54" s="577" t="s">
        <v>872</v>
      </c>
      <c r="F54" s="591" t="s">
        <v>922</v>
      </c>
      <c r="G54" s="592"/>
      <c r="H54" s="593">
        <v>35000</v>
      </c>
      <c r="I54" s="10"/>
    </row>
    <row r="55" spans="1:9" ht="31.5" customHeight="1">
      <c r="A55" s="9"/>
      <c r="B55" s="349" t="s">
        <v>843</v>
      </c>
      <c r="C55" s="595" t="s">
        <v>861</v>
      </c>
      <c r="D55" s="596"/>
      <c r="E55" s="597" t="s">
        <v>872</v>
      </c>
      <c r="F55" s="591" t="s">
        <v>922</v>
      </c>
      <c r="G55" s="598"/>
      <c r="H55" s="599">
        <v>35000</v>
      </c>
      <c r="I55" s="10"/>
    </row>
    <row r="56" spans="1:9" ht="25.5">
      <c r="A56" s="9"/>
      <c r="B56" s="349" t="s">
        <v>843</v>
      </c>
      <c r="C56" s="589" t="s">
        <v>862</v>
      </c>
      <c r="D56" s="590"/>
      <c r="E56" s="577" t="s">
        <v>874</v>
      </c>
      <c r="F56" s="591" t="s">
        <v>826</v>
      </c>
      <c r="G56" s="592"/>
      <c r="H56" s="593">
        <v>30000</v>
      </c>
      <c r="I56" s="10"/>
    </row>
    <row r="57" spans="1:9" ht="30">
      <c r="A57" s="9"/>
      <c r="B57" s="349" t="s">
        <v>843</v>
      </c>
      <c r="C57" s="595" t="s">
        <v>863</v>
      </c>
      <c r="D57" s="596"/>
      <c r="E57" s="597" t="s">
        <v>872</v>
      </c>
      <c r="F57" s="591" t="s">
        <v>922</v>
      </c>
      <c r="G57" s="598"/>
      <c r="H57" s="599">
        <v>35000</v>
      </c>
      <c r="I57" s="10"/>
    </row>
    <row r="58" spans="1:9">
      <c r="A58" s="9"/>
      <c r="B58" s="349" t="s">
        <v>843</v>
      </c>
      <c r="C58" s="589" t="s">
        <v>864</v>
      </c>
      <c r="D58" s="590"/>
      <c r="E58" s="577" t="s">
        <v>872</v>
      </c>
      <c r="F58" s="591" t="s">
        <v>873</v>
      </c>
      <c r="G58" s="592"/>
      <c r="H58" s="593">
        <v>35000</v>
      </c>
      <c r="I58" s="10"/>
    </row>
    <row r="59" spans="1:9" ht="49.5" customHeight="1">
      <c r="A59" s="9"/>
      <c r="B59" s="349" t="s">
        <v>843</v>
      </c>
      <c r="C59" s="595" t="s">
        <v>865</v>
      </c>
      <c r="D59" s="596"/>
      <c r="E59" s="597" t="s">
        <v>872</v>
      </c>
      <c r="F59" s="591" t="s">
        <v>873</v>
      </c>
      <c r="G59" s="598"/>
      <c r="H59" s="599">
        <v>35000</v>
      </c>
      <c r="I59" s="10"/>
    </row>
    <row r="60" spans="1:9">
      <c r="A60" s="9"/>
      <c r="B60" s="349" t="s">
        <v>843</v>
      </c>
      <c r="C60" s="600" t="s">
        <v>877</v>
      </c>
      <c r="D60" s="590"/>
      <c r="E60" s="577" t="s">
        <v>872</v>
      </c>
      <c r="F60" s="591" t="s">
        <v>922</v>
      </c>
      <c r="G60" s="592"/>
      <c r="H60" s="593">
        <v>35000</v>
      </c>
      <c r="I60" s="10"/>
    </row>
    <row r="61" spans="1:9" ht="30">
      <c r="A61" s="9"/>
      <c r="B61" s="349" t="s">
        <v>843</v>
      </c>
      <c r="C61" s="601" t="s">
        <v>878</v>
      </c>
      <c r="D61" s="596"/>
      <c r="E61" s="597" t="s">
        <v>872</v>
      </c>
      <c r="F61" s="591" t="s">
        <v>922</v>
      </c>
      <c r="G61" s="598"/>
      <c r="H61" s="599">
        <v>35000</v>
      </c>
      <c r="I61" s="10"/>
    </row>
    <row r="62" spans="1:9" ht="25.5">
      <c r="A62" s="9"/>
      <c r="B62" s="349" t="s">
        <v>843</v>
      </c>
      <c r="C62" s="600" t="s">
        <v>866</v>
      </c>
      <c r="D62" s="602"/>
      <c r="E62" s="577" t="s">
        <v>874</v>
      </c>
      <c r="F62" s="591" t="s">
        <v>826</v>
      </c>
      <c r="G62" s="592"/>
      <c r="H62" s="593">
        <v>35800</v>
      </c>
      <c r="I62" s="10"/>
    </row>
    <row r="63" spans="1:9">
      <c r="A63" s="9"/>
      <c r="B63" s="349" t="s">
        <v>843</v>
      </c>
      <c r="C63" s="601" t="s">
        <v>879</v>
      </c>
      <c r="D63" s="603"/>
      <c r="E63" s="597" t="s">
        <v>872</v>
      </c>
      <c r="F63" s="591" t="s">
        <v>922</v>
      </c>
      <c r="G63" s="598"/>
      <c r="H63" s="599">
        <v>35000</v>
      </c>
      <c r="I63" s="10"/>
    </row>
    <row r="64" spans="1:9" ht="25.5">
      <c r="A64" s="9"/>
      <c r="B64" s="349" t="s">
        <v>843</v>
      </c>
      <c r="C64" s="600" t="s">
        <v>880</v>
      </c>
      <c r="D64" s="602"/>
      <c r="E64" s="577" t="s">
        <v>874</v>
      </c>
      <c r="F64" s="591" t="s">
        <v>826</v>
      </c>
      <c r="G64" s="592"/>
      <c r="H64" s="593">
        <v>20000</v>
      </c>
      <c r="I64" s="10"/>
    </row>
    <row r="65" spans="1:9" ht="25.5">
      <c r="A65" s="9"/>
      <c r="B65" s="349" t="s">
        <v>843</v>
      </c>
      <c r="C65" s="601" t="s">
        <v>875</v>
      </c>
      <c r="D65" s="603"/>
      <c r="E65" s="577" t="s">
        <v>874</v>
      </c>
      <c r="F65" s="591" t="s">
        <v>826</v>
      </c>
      <c r="G65" s="598"/>
      <c r="H65" s="599">
        <v>10000</v>
      </c>
      <c r="I65" s="10"/>
    </row>
    <row r="66" spans="1:9">
      <c r="A66" s="9"/>
      <c r="B66" s="349" t="s">
        <v>843</v>
      </c>
      <c r="C66" s="600" t="s">
        <v>876</v>
      </c>
      <c r="D66" s="602"/>
      <c r="E66" s="597" t="s">
        <v>872</v>
      </c>
      <c r="F66" s="591" t="s">
        <v>922</v>
      </c>
      <c r="G66" s="592"/>
      <c r="H66" s="593">
        <v>35000</v>
      </c>
      <c r="I66" s="10"/>
    </row>
    <row r="67" spans="1:9" ht="25.5">
      <c r="A67" s="9"/>
      <c r="B67" s="349" t="s">
        <v>843</v>
      </c>
      <c r="C67" s="601" t="s">
        <v>881</v>
      </c>
      <c r="D67" s="603"/>
      <c r="E67" s="577" t="s">
        <v>874</v>
      </c>
      <c r="F67" s="591" t="s">
        <v>826</v>
      </c>
      <c r="G67" s="598"/>
      <c r="H67" s="599">
        <v>10000</v>
      </c>
      <c r="I67" s="10"/>
    </row>
    <row r="68" spans="1:9" ht="15.75" customHeight="1">
      <c r="A68" s="9"/>
      <c r="B68" s="349" t="s">
        <v>843</v>
      </c>
      <c r="C68" s="600" t="s">
        <v>867</v>
      </c>
      <c r="D68" s="602"/>
      <c r="E68" s="577" t="s">
        <v>874</v>
      </c>
      <c r="F68" s="591" t="s">
        <v>826</v>
      </c>
      <c r="G68" s="592"/>
      <c r="H68" s="593">
        <v>50000</v>
      </c>
      <c r="I68" s="10"/>
    </row>
    <row r="69" spans="1:9" ht="30">
      <c r="A69" s="9"/>
      <c r="B69" s="349" t="s">
        <v>843</v>
      </c>
      <c r="C69" s="601" t="s">
        <v>868</v>
      </c>
      <c r="D69" s="603"/>
      <c r="E69" s="577" t="s">
        <v>874</v>
      </c>
      <c r="F69" s="591" t="s">
        <v>826</v>
      </c>
      <c r="G69" s="598"/>
      <c r="H69" s="599">
        <v>30000</v>
      </c>
      <c r="I69" s="10"/>
    </row>
    <row r="70" spans="1:9" ht="25.5">
      <c r="A70" s="9"/>
      <c r="B70" s="349" t="s">
        <v>843</v>
      </c>
      <c r="C70" s="600" t="s">
        <v>882</v>
      </c>
      <c r="D70" s="602"/>
      <c r="E70" s="577" t="s">
        <v>874</v>
      </c>
      <c r="F70" s="591" t="s">
        <v>826</v>
      </c>
      <c r="G70" s="592"/>
      <c r="H70" s="593">
        <v>20000</v>
      </c>
      <c r="I70" s="10"/>
    </row>
    <row r="71" spans="1:9" ht="45">
      <c r="A71" s="9"/>
      <c r="B71" s="349" t="s">
        <v>843</v>
      </c>
      <c r="C71" s="600" t="s">
        <v>869</v>
      </c>
      <c r="D71" s="602"/>
      <c r="E71" s="577" t="s">
        <v>872</v>
      </c>
      <c r="F71" s="591" t="s">
        <v>922</v>
      </c>
      <c r="G71" s="592"/>
      <c r="H71" s="593">
        <v>35000</v>
      </c>
      <c r="I71" s="10"/>
    </row>
    <row r="72" spans="1:9" ht="26.25" thickBot="1">
      <c r="A72" s="9"/>
      <c r="B72" s="604" t="s">
        <v>843</v>
      </c>
      <c r="C72" s="601" t="s">
        <v>870</v>
      </c>
      <c r="D72" s="603"/>
      <c r="E72" s="605" t="s">
        <v>874</v>
      </c>
      <c r="F72" s="606" t="s">
        <v>826</v>
      </c>
      <c r="G72" s="607"/>
      <c r="H72" s="607">
        <v>50000</v>
      </c>
      <c r="I72" s="10"/>
    </row>
    <row r="73" spans="1:9" ht="15.75" thickBot="1">
      <c r="A73" s="9"/>
      <c r="B73" s="608"/>
      <c r="C73" s="829"/>
      <c r="D73" s="830"/>
      <c r="E73" s="609"/>
      <c r="F73" s="610" t="s">
        <v>3</v>
      </c>
      <c r="G73" s="611"/>
      <c r="H73" s="612">
        <f>SUM(H45:H72)</f>
        <v>1401536.4</v>
      </c>
      <c r="I73" s="10"/>
    </row>
    <row r="74" spans="1:9" ht="15.75" thickBot="1">
      <c r="A74" s="21"/>
      <c r="B74" s="21"/>
      <c r="C74" s="21"/>
      <c r="D74" s="21"/>
      <c r="E74" s="21"/>
      <c r="F74" s="21"/>
      <c r="G74" s="21"/>
      <c r="H74" s="21"/>
      <c r="I74" s="10"/>
    </row>
    <row r="75" spans="1:9">
      <c r="A75" s="4"/>
      <c r="B75" s="54" t="s">
        <v>468</v>
      </c>
      <c r="C75" s="6"/>
      <c r="D75" s="6"/>
      <c r="E75" s="6"/>
      <c r="F75" s="6"/>
      <c r="G75" s="6"/>
      <c r="H75" s="7"/>
      <c r="I75" s="55"/>
    </row>
    <row r="76" spans="1:9" ht="15.75" thickBot="1">
      <c r="A76" s="56"/>
      <c r="B76" s="57"/>
      <c r="C76" s="57"/>
      <c r="D76" s="57"/>
      <c r="E76" s="57"/>
      <c r="F76" s="57"/>
      <c r="G76" s="57"/>
      <c r="H76" s="55"/>
      <c r="I76" s="55"/>
    </row>
    <row r="77" spans="1:9">
      <c r="A77" s="58"/>
      <c r="B77" s="767" t="s">
        <v>458</v>
      </c>
      <c r="C77" s="768"/>
      <c r="D77" s="769" t="s">
        <v>459</v>
      </c>
      <c r="E77" s="769" t="s">
        <v>460</v>
      </c>
      <c r="F77" s="769" t="s">
        <v>461</v>
      </c>
      <c r="G77" s="769"/>
      <c r="H77" s="771"/>
      <c r="I77" s="17"/>
    </row>
    <row r="78" spans="1:9">
      <c r="A78" s="58"/>
      <c r="B78" s="331" t="s">
        <v>462</v>
      </c>
      <c r="C78" s="332" t="s">
        <v>463</v>
      </c>
      <c r="D78" s="770"/>
      <c r="E78" s="770"/>
      <c r="F78" s="60" t="s">
        <v>469</v>
      </c>
      <c r="G78" s="60" t="s">
        <v>470</v>
      </c>
      <c r="H78" s="61" t="s">
        <v>471</v>
      </c>
      <c r="I78" s="17"/>
    </row>
    <row r="79" spans="1:9">
      <c r="A79" s="56"/>
      <c r="B79" s="62"/>
      <c r="C79" s="63"/>
      <c r="D79" s="64"/>
      <c r="E79" s="65"/>
      <c r="F79" s="66"/>
      <c r="G79" s="67"/>
      <c r="H79" s="68"/>
      <c r="I79" s="10"/>
    </row>
    <row r="80" spans="1:9">
      <c r="A80" s="56"/>
      <c r="B80" s="69"/>
      <c r="C80" s="70"/>
      <c r="D80" s="71"/>
      <c r="E80" s="72"/>
      <c r="F80" s="73"/>
      <c r="G80" s="74"/>
      <c r="H80" s="75"/>
      <c r="I80" s="10"/>
    </row>
    <row r="81" spans="1:9" ht="15.75" thickBot="1">
      <c r="A81" s="56"/>
      <c r="B81" s="76"/>
      <c r="C81" s="77"/>
      <c r="D81" s="78"/>
      <c r="E81" s="79"/>
      <c r="F81" s="80"/>
      <c r="G81" s="81"/>
      <c r="H81" s="82"/>
      <c r="I81" s="10"/>
    </row>
    <row r="82" spans="1:9">
      <c r="A82" s="56"/>
      <c r="B82" s="303" t="s">
        <v>464</v>
      </c>
      <c r="C82" s="304"/>
      <c r="D82" s="305"/>
      <c r="E82" s="306"/>
      <c r="F82" s="306"/>
      <c r="G82" s="307"/>
      <c r="H82" s="7"/>
      <c r="I82" s="10"/>
    </row>
    <row r="83" spans="1:9">
      <c r="A83" s="56"/>
      <c r="B83" s="800" t="s">
        <v>676</v>
      </c>
      <c r="C83" s="801"/>
      <c r="D83" s="801"/>
      <c r="E83" s="801"/>
      <c r="F83" s="801"/>
      <c r="G83" s="801"/>
      <c r="H83" s="802"/>
      <c r="I83" s="55"/>
    </row>
    <row r="84" spans="1:9">
      <c r="A84" s="56"/>
      <c r="B84" s="327" t="s">
        <v>677</v>
      </c>
      <c r="C84" s="328"/>
      <c r="D84" s="328"/>
      <c r="E84" s="328"/>
      <c r="F84" s="328"/>
      <c r="G84" s="328"/>
      <c r="H84" s="329"/>
      <c r="I84" s="55"/>
    </row>
    <row r="85" spans="1:9" ht="15.75" thickBot="1">
      <c r="A85" s="83"/>
      <c r="B85" s="193" t="s">
        <v>678</v>
      </c>
      <c r="C85" s="84"/>
      <c r="D85" s="85"/>
      <c r="E85" s="86"/>
      <c r="F85" s="86"/>
      <c r="G85" s="86"/>
      <c r="H85" s="87"/>
      <c r="I85" s="55"/>
    </row>
    <row r="86" spans="1:9" ht="15.75" thickBot="1">
      <c r="A86" s="57"/>
      <c r="B86" s="88"/>
      <c r="C86" s="89"/>
      <c r="D86" s="90"/>
      <c r="E86" s="91"/>
      <c r="F86" s="91"/>
      <c r="G86" s="91"/>
      <c r="H86" s="91"/>
      <c r="I86" s="55"/>
    </row>
    <row r="87" spans="1:9">
      <c r="A87" s="4"/>
      <c r="B87" s="54" t="s">
        <v>472</v>
      </c>
      <c r="C87" s="6"/>
      <c r="D87" s="6"/>
      <c r="E87" s="6"/>
      <c r="F87" s="6"/>
      <c r="G87" s="6"/>
      <c r="H87" s="7"/>
      <c r="I87" s="55"/>
    </row>
    <row r="88" spans="1:9" ht="15.75" thickBot="1">
      <c r="A88" s="56"/>
      <c r="B88" s="57"/>
      <c r="C88" s="57"/>
      <c r="D88" s="57"/>
      <c r="E88" s="57"/>
      <c r="F88" s="57"/>
      <c r="G88" s="57"/>
      <c r="H88" s="55"/>
      <c r="I88" s="55"/>
    </row>
    <row r="89" spans="1:9">
      <c r="A89" s="58"/>
      <c r="B89" s="767" t="s">
        <v>458</v>
      </c>
      <c r="C89" s="768"/>
      <c r="D89" s="769" t="s">
        <v>459</v>
      </c>
      <c r="E89" s="769" t="s">
        <v>460</v>
      </c>
      <c r="F89" s="769" t="s">
        <v>461</v>
      </c>
      <c r="G89" s="769"/>
      <c r="H89" s="771"/>
      <c r="I89" s="17"/>
    </row>
    <row r="90" spans="1:9">
      <c r="A90" s="58"/>
      <c r="B90" s="331" t="s">
        <v>462</v>
      </c>
      <c r="C90" s="332" t="s">
        <v>463</v>
      </c>
      <c r="D90" s="770"/>
      <c r="E90" s="770"/>
      <c r="F90" s="60" t="s">
        <v>469</v>
      </c>
      <c r="G90" s="60" t="s">
        <v>470</v>
      </c>
      <c r="H90" s="61" t="s">
        <v>471</v>
      </c>
      <c r="I90" s="17"/>
    </row>
    <row r="91" spans="1:9">
      <c r="A91" s="56"/>
      <c r="B91" s="62"/>
      <c r="C91" s="63"/>
      <c r="D91" s="64"/>
      <c r="E91" s="73"/>
      <c r="F91" s="92"/>
      <c r="G91" s="92"/>
      <c r="H91" s="68"/>
      <c r="I91" s="10"/>
    </row>
    <row r="92" spans="1:9">
      <c r="A92" s="56"/>
      <c r="B92" s="69"/>
      <c r="C92" s="70"/>
      <c r="D92" s="71"/>
      <c r="E92" s="93"/>
      <c r="F92" s="94"/>
      <c r="G92" s="94"/>
      <c r="H92" s="75"/>
      <c r="I92" s="10"/>
    </row>
    <row r="93" spans="1:9" ht="15.75" thickBot="1">
      <c r="A93" s="56"/>
      <c r="B93" s="76"/>
      <c r="C93" s="77"/>
      <c r="D93" s="78"/>
      <c r="E93" s="95"/>
      <c r="F93" s="96"/>
      <c r="G93" s="96"/>
      <c r="H93" s="82"/>
      <c r="I93" s="10"/>
    </row>
    <row r="94" spans="1:9">
      <c r="A94" s="56"/>
      <c r="B94" s="21" t="s">
        <v>464</v>
      </c>
      <c r="C94" s="89"/>
      <c r="D94" s="90"/>
      <c r="E94" s="91"/>
      <c r="F94" s="91"/>
      <c r="G94" s="91"/>
      <c r="H94" s="97"/>
      <c r="I94" s="55"/>
    </row>
    <row r="95" spans="1:9">
      <c r="A95" s="56"/>
      <c r="B95" s="772" t="s">
        <v>681</v>
      </c>
      <c r="C95" s="772"/>
      <c r="D95" s="772"/>
      <c r="E95" s="772"/>
      <c r="F95" s="772"/>
      <c r="G95" s="772"/>
      <c r="H95" s="302"/>
      <c r="I95" s="55"/>
    </row>
    <row r="96" spans="1:9" ht="15.75" thickBot="1">
      <c r="A96" s="56"/>
      <c r="B96" s="84" t="s">
        <v>682</v>
      </c>
      <c r="C96" s="334"/>
      <c r="D96" s="334"/>
      <c r="E96" s="334"/>
      <c r="F96" s="334"/>
      <c r="G96" s="334"/>
      <c r="H96" s="333"/>
      <c r="I96" s="55"/>
    </row>
    <row r="97" spans="1:9" ht="15.75" thickBot="1">
      <c r="A97" s="100"/>
      <c r="B97" s="100"/>
      <c r="C97" s="100"/>
      <c r="D97" s="100"/>
      <c r="E97" s="100"/>
      <c r="F97" s="100"/>
      <c r="G97" s="100"/>
      <c r="H97" s="100"/>
      <c r="I97" s="55"/>
    </row>
    <row r="98" spans="1:9" ht="51">
      <c r="A98" s="102"/>
      <c r="B98" s="103" t="s">
        <v>473</v>
      </c>
      <c r="C98" s="104"/>
      <c r="D98" s="104"/>
      <c r="E98" s="105"/>
      <c r="F98" s="325" t="s">
        <v>474</v>
      </c>
      <c r="G98" s="325" t="s">
        <v>475</v>
      </c>
      <c r="H98" s="107" t="s">
        <v>476</v>
      </c>
      <c r="I98" s="108"/>
    </row>
    <row r="99" spans="1:9">
      <c r="A99" s="101"/>
      <c r="B99" s="110" t="s">
        <v>477</v>
      </c>
      <c r="C99" s="111"/>
      <c r="D99" s="111"/>
      <c r="E99" s="111"/>
      <c r="F99" s="619"/>
      <c r="G99" s="689"/>
      <c r="H99" s="689"/>
      <c r="I99" s="108"/>
    </row>
    <row r="100" spans="1:9">
      <c r="A100" s="101"/>
      <c r="B100" s="110" t="s">
        <v>478</v>
      </c>
      <c r="C100" s="111"/>
      <c r="D100" s="111"/>
      <c r="E100" s="111"/>
      <c r="F100" s="619"/>
      <c r="G100" s="619"/>
      <c r="H100" s="620"/>
      <c r="I100" s="108"/>
    </row>
    <row r="101" spans="1:9">
      <c r="A101" s="101"/>
      <c r="B101" s="114" t="s">
        <v>479</v>
      </c>
      <c r="C101" s="115"/>
      <c r="D101" s="115"/>
      <c r="E101" s="115"/>
      <c r="F101" s="619"/>
      <c r="G101" s="619">
        <v>137029.79999999999</v>
      </c>
      <c r="H101" s="619">
        <v>137029.79999999999</v>
      </c>
      <c r="I101" s="108"/>
    </row>
    <row r="102" spans="1:9">
      <c r="A102" s="101"/>
      <c r="B102" s="110" t="s">
        <v>480</v>
      </c>
      <c r="C102" s="111"/>
      <c r="D102" s="111"/>
      <c r="E102" s="111"/>
      <c r="F102" s="619"/>
      <c r="G102" s="619"/>
      <c r="H102" s="620"/>
      <c r="I102" s="108"/>
    </row>
    <row r="103" spans="1:9">
      <c r="A103" s="101"/>
      <c r="B103" s="110" t="s">
        <v>481</v>
      </c>
      <c r="C103" s="111"/>
      <c r="D103" s="111"/>
      <c r="E103" s="111"/>
      <c r="F103" s="619"/>
      <c r="G103" s="619"/>
      <c r="H103" s="620"/>
      <c r="I103" s="108"/>
    </row>
    <row r="104" spans="1:9">
      <c r="A104" s="101"/>
      <c r="B104" s="114" t="s">
        <v>482</v>
      </c>
      <c r="C104" s="115"/>
      <c r="D104" s="115"/>
      <c r="E104" s="115"/>
      <c r="F104" s="619"/>
      <c r="G104" s="619"/>
      <c r="H104" s="620"/>
      <c r="I104" s="108"/>
    </row>
    <row r="105" spans="1:9">
      <c r="A105" s="101"/>
      <c r="B105" s="114" t="s">
        <v>483</v>
      </c>
      <c r="C105" s="115"/>
      <c r="D105" s="115"/>
      <c r="E105" s="115"/>
      <c r="F105" s="619"/>
      <c r="G105" s="619"/>
      <c r="H105" s="620"/>
      <c r="I105" s="108"/>
    </row>
    <row r="106" spans="1:9">
      <c r="A106" s="101"/>
      <c r="B106" s="114" t="s">
        <v>484</v>
      </c>
      <c r="C106" s="115"/>
      <c r="D106" s="115"/>
      <c r="E106" s="115"/>
      <c r="F106" s="619"/>
      <c r="G106" s="619">
        <v>137029.79999999999</v>
      </c>
      <c r="H106" s="619">
        <v>137029.79999999999</v>
      </c>
      <c r="I106" s="108"/>
    </row>
    <row r="107" spans="1:9">
      <c r="A107" s="101"/>
      <c r="B107" s="114" t="s">
        <v>485</v>
      </c>
      <c r="C107" s="115"/>
      <c r="D107" s="115"/>
      <c r="E107" s="115"/>
      <c r="F107" s="619"/>
      <c r="G107" s="619"/>
      <c r="H107" s="620"/>
      <c r="I107" s="108"/>
    </row>
    <row r="108" spans="1:9">
      <c r="A108" s="101"/>
      <c r="B108" s="114" t="s">
        <v>486</v>
      </c>
      <c r="C108" s="115"/>
      <c r="D108" s="115"/>
      <c r="E108" s="115"/>
      <c r="F108" s="621"/>
      <c r="G108" s="619"/>
      <c r="H108" s="620"/>
      <c r="I108" s="108"/>
    </row>
    <row r="109" spans="1:9">
      <c r="A109" s="101"/>
      <c r="B109" s="114" t="s">
        <v>487</v>
      </c>
      <c r="C109" s="115"/>
      <c r="D109" s="115"/>
      <c r="E109" s="115"/>
      <c r="F109" s="621"/>
      <c r="G109" s="619"/>
      <c r="H109" s="620"/>
      <c r="I109" s="108"/>
    </row>
    <row r="110" spans="1:9">
      <c r="A110" s="101"/>
      <c r="B110" s="116" t="s">
        <v>3</v>
      </c>
      <c r="C110" s="20"/>
      <c r="D110" s="20"/>
      <c r="E110" s="20"/>
      <c r="F110" s="622"/>
      <c r="G110" s="622">
        <f>SUM(G100:G109)</f>
        <v>274059.59999999998</v>
      </c>
      <c r="H110" s="622">
        <f>SUM(H100:H109)</f>
        <v>274059.59999999998</v>
      </c>
      <c r="I110" s="108"/>
    </row>
    <row r="111" spans="1:9" ht="15.75" thickBot="1">
      <c r="A111" s="117"/>
      <c r="B111" s="118" t="s">
        <v>488</v>
      </c>
      <c r="C111" s="119"/>
      <c r="D111" s="119"/>
      <c r="E111" s="119"/>
      <c r="F111" s="120"/>
      <c r="G111" s="120"/>
      <c r="H111" s="121"/>
      <c r="I111" s="108"/>
    </row>
    <row r="112" spans="1:9" ht="35.25" customHeight="1" thickBot="1">
      <c r="A112" s="21"/>
      <c r="B112" s="21"/>
      <c r="C112" s="21"/>
      <c r="D112" s="21"/>
      <c r="E112" s="21"/>
      <c r="F112" s="21"/>
      <c r="G112" s="21"/>
      <c r="H112" s="21"/>
      <c r="I112" s="10"/>
    </row>
    <row r="113" spans="1:9">
      <c r="A113" s="122"/>
      <c r="B113" s="54" t="s">
        <v>489</v>
      </c>
      <c r="C113" s="123"/>
      <c r="D113" s="123"/>
      <c r="E113" s="54"/>
      <c r="F113" s="54"/>
      <c r="G113" s="54"/>
      <c r="H113" s="124"/>
      <c r="I113" s="125"/>
    </row>
    <row r="114" spans="1:9">
      <c r="A114" s="128"/>
      <c r="B114" s="129"/>
      <c r="C114" s="328"/>
      <c r="D114" s="328"/>
      <c r="E114" s="328"/>
      <c r="F114" s="328"/>
      <c r="G114" s="328"/>
      <c r="H114" s="326" t="s">
        <v>461</v>
      </c>
      <c r="I114" s="132"/>
    </row>
    <row r="115" spans="1:9">
      <c r="A115" s="128"/>
      <c r="B115" s="134" t="s">
        <v>490</v>
      </c>
      <c r="C115" s="135"/>
      <c r="D115" s="135"/>
      <c r="E115" s="135"/>
      <c r="F115" s="135"/>
      <c r="G115" s="136"/>
      <c r="H115" s="113"/>
      <c r="I115" s="132"/>
    </row>
    <row r="116" spans="1:9">
      <c r="A116" s="128"/>
      <c r="B116" s="137" t="s">
        <v>491</v>
      </c>
      <c r="C116" s="135"/>
      <c r="D116" s="135"/>
      <c r="E116" s="135"/>
      <c r="F116" s="135"/>
      <c r="G116" s="135"/>
      <c r="H116" s="113"/>
      <c r="I116" s="132"/>
    </row>
    <row r="117" spans="1:9">
      <c r="A117" s="128"/>
      <c r="B117" s="138" t="s">
        <v>3</v>
      </c>
      <c r="C117" s="135"/>
      <c r="D117" s="135"/>
      <c r="E117" s="135"/>
      <c r="F117" s="135"/>
      <c r="G117" s="135"/>
      <c r="H117" s="113"/>
      <c r="I117" s="132"/>
    </row>
    <row r="118" spans="1:9" ht="15.75" thickBot="1">
      <c r="A118" s="139"/>
      <c r="B118" s="118" t="s">
        <v>492</v>
      </c>
      <c r="C118" s="118"/>
      <c r="D118" s="140"/>
      <c r="E118" s="140"/>
      <c r="F118" s="120"/>
      <c r="G118" s="120"/>
      <c r="H118" s="141"/>
      <c r="I118" s="132"/>
    </row>
    <row r="119" spans="1:9" ht="15.75" thickBot="1">
      <c r="A119" s="57"/>
      <c r="B119" s="57"/>
      <c r="C119" s="57"/>
      <c r="D119" s="57"/>
      <c r="E119" s="57"/>
      <c r="F119" s="57"/>
      <c r="G119" s="57"/>
      <c r="H119" s="57"/>
      <c r="I119" s="55"/>
    </row>
    <row r="120" spans="1:9">
      <c r="A120" s="4"/>
      <c r="B120" s="23" t="s">
        <v>493</v>
      </c>
      <c r="C120" s="6"/>
      <c r="D120" s="6"/>
      <c r="E120" s="6"/>
      <c r="F120" s="758" t="s">
        <v>461</v>
      </c>
      <c r="G120" s="759"/>
      <c r="H120" s="760"/>
      <c r="I120" s="55"/>
    </row>
    <row r="121" spans="1:9">
      <c r="A121" s="56"/>
      <c r="B121" s="335" t="s">
        <v>494</v>
      </c>
      <c r="C121" s="142"/>
      <c r="D121" s="335"/>
      <c r="E121" s="143" t="s">
        <v>495</v>
      </c>
      <c r="F121" s="60" t="s">
        <v>469</v>
      </c>
      <c r="G121" s="60" t="s">
        <v>470</v>
      </c>
      <c r="H121" s="61" t="s">
        <v>471</v>
      </c>
      <c r="I121" s="55"/>
    </row>
    <row r="122" spans="1:9">
      <c r="A122" s="144"/>
      <c r="B122" s="145" t="s">
        <v>496</v>
      </c>
      <c r="C122" s="335"/>
      <c r="D122" s="145"/>
      <c r="E122" s="627">
        <v>8</v>
      </c>
      <c r="F122" s="619">
        <f>H24</f>
        <v>1065000</v>
      </c>
      <c r="G122" s="624"/>
      <c r="H122" s="625"/>
      <c r="I122" s="146"/>
    </row>
    <row r="123" spans="1:9">
      <c r="A123" s="128"/>
      <c r="B123" s="145" t="s">
        <v>497</v>
      </c>
      <c r="C123" s="145"/>
      <c r="D123" s="145"/>
      <c r="E123" s="627">
        <v>28</v>
      </c>
      <c r="F123" s="619">
        <v>1401536.4</v>
      </c>
      <c r="G123" s="626"/>
      <c r="H123" s="628"/>
      <c r="I123" s="132"/>
    </row>
    <row r="124" spans="1:9">
      <c r="A124" s="128"/>
      <c r="B124" s="145" t="s">
        <v>498</v>
      </c>
      <c r="C124" s="145"/>
      <c r="D124" s="145"/>
      <c r="E124" s="627"/>
      <c r="F124" s="627"/>
      <c r="G124" s="627"/>
      <c r="H124" s="620"/>
      <c r="I124" s="132"/>
    </row>
    <row r="125" spans="1:9">
      <c r="A125" s="128"/>
      <c r="B125" s="145" t="s">
        <v>499</v>
      </c>
      <c r="C125" s="145"/>
      <c r="D125" s="145"/>
      <c r="E125" s="627"/>
      <c r="F125" s="627"/>
      <c r="G125" s="627"/>
      <c r="H125" s="620"/>
      <c r="I125" s="132"/>
    </row>
    <row r="126" spans="1:9">
      <c r="A126" s="128"/>
      <c r="B126" s="149" t="s">
        <v>500</v>
      </c>
      <c r="C126" s="145"/>
      <c r="D126" s="145"/>
      <c r="E126" s="626"/>
      <c r="F126" s="627"/>
      <c r="G126" s="626"/>
      <c r="H126" s="628"/>
      <c r="I126" s="132"/>
    </row>
    <row r="127" spans="1:9">
      <c r="A127" s="128"/>
      <c r="B127" s="149" t="s">
        <v>501</v>
      </c>
      <c r="C127" s="145"/>
      <c r="D127" s="145"/>
      <c r="E127" s="626"/>
      <c r="F127" s="626"/>
      <c r="G127" s="627"/>
      <c r="H127" s="620">
        <f>H110</f>
        <v>274059.59999999998</v>
      </c>
      <c r="I127" s="132"/>
    </row>
    <row r="128" spans="1:9">
      <c r="A128" s="128"/>
      <c r="B128" s="149" t="s">
        <v>502</v>
      </c>
      <c r="C128" s="145"/>
      <c r="D128" s="145"/>
      <c r="E128" s="627"/>
      <c r="F128" s="626"/>
      <c r="G128" s="626"/>
      <c r="H128" s="620"/>
      <c r="I128" s="132"/>
    </row>
    <row r="129" spans="1:9">
      <c r="A129" s="128"/>
      <c r="B129" s="150" t="s">
        <v>503</v>
      </c>
      <c r="C129" s="145"/>
      <c r="D129" s="150"/>
      <c r="E129" s="633">
        <f>E128+E125+E124+E123+E122</f>
        <v>36</v>
      </c>
      <c r="F129" s="622">
        <f>SUM(F122:F126)</f>
        <v>2466536.4</v>
      </c>
      <c r="G129" s="622">
        <f>G124+G125+G127</f>
        <v>0</v>
      </c>
      <c r="H129" s="634">
        <f>H124+H125+H127+H128</f>
        <v>274059.59999999998</v>
      </c>
      <c r="I129" s="132"/>
    </row>
    <row r="130" spans="1:9" ht="15.75" thickBot="1">
      <c r="A130" s="139"/>
      <c r="B130" s="151" t="s">
        <v>504</v>
      </c>
      <c r="C130" s="152"/>
      <c r="D130" s="151"/>
      <c r="E130" s="635">
        <v>36</v>
      </c>
      <c r="F130" s="761">
        <f>F129+H129</f>
        <v>2740596</v>
      </c>
      <c r="G130" s="762"/>
      <c r="H130" s="763"/>
      <c r="I130" s="132"/>
    </row>
    <row r="131" spans="1:9" ht="15.75" thickBot="1">
      <c r="A131" s="42"/>
      <c r="B131" s="42"/>
      <c r="C131" s="42"/>
      <c r="D131" s="42"/>
      <c r="E131" s="52"/>
      <c r="F131" s="52"/>
      <c r="G131" s="52"/>
      <c r="H131" s="52"/>
      <c r="I131" s="43"/>
    </row>
  </sheetData>
  <mergeCells count="29">
    <mergeCell ref="A2:H4"/>
    <mergeCell ref="B13:C13"/>
    <mergeCell ref="D13:D14"/>
    <mergeCell ref="E13:E14"/>
    <mergeCell ref="F13:F14"/>
    <mergeCell ref="G13:G14"/>
    <mergeCell ref="H13:H14"/>
    <mergeCell ref="F7:G7"/>
    <mergeCell ref="F8:G8"/>
    <mergeCell ref="F9:G9"/>
    <mergeCell ref="F10:G10"/>
    <mergeCell ref="C73:D73"/>
    <mergeCell ref="B43:D43"/>
    <mergeCell ref="E43:E44"/>
    <mergeCell ref="F43:F44"/>
    <mergeCell ref="G43:H44"/>
    <mergeCell ref="C44:D44"/>
    <mergeCell ref="B77:C77"/>
    <mergeCell ref="D77:D78"/>
    <mergeCell ref="E77:E78"/>
    <mergeCell ref="F77:H77"/>
    <mergeCell ref="F120:H120"/>
    <mergeCell ref="F130:H130"/>
    <mergeCell ref="B83:H83"/>
    <mergeCell ref="B89:C89"/>
    <mergeCell ref="D89:D90"/>
    <mergeCell ref="E89:E90"/>
    <mergeCell ref="F89:H89"/>
    <mergeCell ref="B95:G95"/>
  </mergeCells>
  <pageMargins left="0.31496062992125984" right="0.31496062992125984" top="0.35433070866141736" bottom="0.35433070866141736" header="0.31496062992125984" footer="0.31496062992125984"/>
  <pageSetup paperSize="9" scale="5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69"/>
  <sheetViews>
    <sheetView topLeftCell="A16" workbookViewId="0">
      <selection activeCell="E31" sqref="E31"/>
    </sheetView>
  </sheetViews>
  <sheetFormatPr defaultRowHeight="15"/>
  <cols>
    <col min="1" max="1" width="4.5703125" customWidth="1"/>
    <col min="2" max="2" width="6.140625" customWidth="1"/>
    <col min="3" max="3" width="48.42578125" customWidth="1"/>
    <col min="4" max="4" width="30.28515625" customWidth="1"/>
    <col min="5" max="5" width="16.7109375" customWidth="1"/>
    <col min="6" max="6" width="22.28515625" customWidth="1"/>
    <col min="7" max="8" width="20.5703125" customWidth="1"/>
    <col min="9" max="9" width="23.28515625" customWidth="1"/>
    <col min="10" max="10" width="3.7109375" customWidth="1"/>
  </cols>
  <sheetData>
    <row r="1" spans="1:10" ht="15.75">
      <c r="A1" s="4"/>
      <c r="B1" s="5" t="s">
        <v>449</v>
      </c>
      <c r="C1" s="6"/>
      <c r="D1" s="6"/>
      <c r="E1" s="6"/>
      <c r="F1" s="6"/>
      <c r="G1" s="6"/>
      <c r="H1" s="6"/>
      <c r="I1" s="6"/>
      <c r="J1" s="7"/>
    </row>
    <row r="2" spans="1:10">
      <c r="A2" s="9"/>
      <c r="B2" s="794" t="s">
        <v>450</v>
      </c>
      <c r="C2" s="794"/>
      <c r="D2" s="794"/>
      <c r="E2" s="794"/>
      <c r="F2" s="794"/>
      <c r="G2" s="794"/>
      <c r="H2" s="794"/>
      <c r="I2" s="794"/>
      <c r="J2" s="10"/>
    </row>
    <row r="3" spans="1:10">
      <c r="A3" s="9"/>
      <c r="B3" s="794"/>
      <c r="C3" s="794"/>
      <c r="D3" s="794"/>
      <c r="E3" s="794"/>
      <c r="F3" s="794"/>
      <c r="G3" s="794"/>
      <c r="H3" s="794"/>
      <c r="I3" s="794"/>
      <c r="J3" s="10"/>
    </row>
    <row r="4" spans="1:10">
      <c r="A4" s="9"/>
      <c r="B4" s="794"/>
      <c r="C4" s="794"/>
      <c r="D4" s="794"/>
      <c r="E4" s="794"/>
      <c r="F4" s="794"/>
      <c r="G4" s="794"/>
      <c r="H4" s="794"/>
      <c r="I4" s="794"/>
      <c r="J4" s="10"/>
    </row>
    <row r="5" spans="1:10">
      <c r="A5" s="9"/>
      <c r="B5" s="324"/>
      <c r="C5" s="324"/>
      <c r="D5" s="324"/>
      <c r="E5" s="324"/>
      <c r="F5" s="324"/>
      <c r="G5" s="324"/>
      <c r="H5" s="324"/>
      <c r="I5" s="324"/>
      <c r="J5" s="10"/>
    </row>
    <row r="6" spans="1:10">
      <c r="A6" s="12"/>
      <c r="B6" s="13" t="s">
        <v>0</v>
      </c>
      <c r="C6" s="14"/>
      <c r="D6" s="615" t="s">
        <v>176</v>
      </c>
      <c r="E6" s="13"/>
      <c r="F6" s="16" t="s">
        <v>451</v>
      </c>
      <c r="G6" s="13"/>
      <c r="H6" s="13"/>
      <c r="I6" s="16"/>
      <c r="J6" s="17"/>
    </row>
    <row r="7" spans="1:10">
      <c r="A7" s="12"/>
      <c r="B7" s="13" t="s">
        <v>1</v>
      </c>
      <c r="C7" s="14"/>
      <c r="D7" s="631" t="s">
        <v>180</v>
      </c>
      <c r="E7" s="13"/>
      <c r="F7" s="16" t="s">
        <v>452</v>
      </c>
      <c r="G7" s="793" t="s">
        <v>697</v>
      </c>
      <c r="H7" s="821"/>
      <c r="I7" s="13"/>
      <c r="J7" s="17"/>
    </row>
    <row r="8" spans="1:10">
      <c r="A8" s="12"/>
      <c r="B8" s="795" t="s">
        <v>642</v>
      </c>
      <c r="C8" s="795"/>
      <c r="D8" s="809">
        <v>780142</v>
      </c>
      <c r="E8" s="14"/>
      <c r="F8" s="16" t="s">
        <v>454</v>
      </c>
      <c r="G8" s="793" t="s">
        <v>698</v>
      </c>
      <c r="H8" s="821"/>
      <c r="I8" s="13"/>
      <c r="J8" s="17"/>
    </row>
    <row r="9" spans="1:10">
      <c r="A9" s="12"/>
      <c r="B9" s="795"/>
      <c r="C9" s="795"/>
      <c r="D9" s="810"/>
      <c r="E9" s="13" t="s">
        <v>453</v>
      </c>
      <c r="F9" s="16" t="s">
        <v>455</v>
      </c>
      <c r="G9" s="793">
        <v>355</v>
      </c>
      <c r="H9" s="821"/>
      <c r="I9" s="13"/>
      <c r="J9" s="17"/>
    </row>
    <row r="10" spans="1:10" ht="15.75" thickBot="1">
      <c r="A10" s="12"/>
      <c r="B10" s="13"/>
      <c r="C10" s="13"/>
      <c r="D10" s="13"/>
      <c r="E10" s="13"/>
      <c r="F10" s="16" t="s">
        <v>456</v>
      </c>
      <c r="G10" s="822">
        <v>1620047313</v>
      </c>
      <c r="H10" s="823"/>
      <c r="I10" s="13"/>
      <c r="J10" s="17"/>
    </row>
    <row r="11" spans="1:10" ht="15.75" thickBot="1">
      <c r="A11" s="9"/>
      <c r="B11" s="21"/>
      <c r="C11" s="21"/>
      <c r="D11" s="21"/>
      <c r="E11" s="21"/>
      <c r="F11" s="21"/>
      <c r="G11" s="21"/>
      <c r="H11" s="21"/>
      <c r="I11" s="21"/>
      <c r="J11" s="10"/>
    </row>
    <row r="12" spans="1:10">
      <c r="A12" s="9"/>
      <c r="B12" s="22"/>
      <c r="C12" s="23" t="s">
        <v>643</v>
      </c>
      <c r="D12" s="24"/>
      <c r="E12" s="24"/>
      <c r="F12" s="24"/>
      <c r="G12" s="24"/>
      <c r="H12" s="24"/>
      <c r="I12" s="25"/>
      <c r="J12" s="10"/>
    </row>
    <row r="13" spans="1:10" ht="15.75" thickBot="1">
      <c r="A13" s="9"/>
      <c r="B13" s="9"/>
      <c r="C13" s="13"/>
      <c r="D13" s="21"/>
      <c r="E13" s="21"/>
      <c r="F13" s="21"/>
      <c r="G13" s="21"/>
      <c r="H13" s="21"/>
      <c r="I13" s="10"/>
      <c r="J13" s="10"/>
    </row>
    <row r="14" spans="1:10">
      <c r="A14" s="9"/>
      <c r="B14" s="9"/>
      <c r="C14" s="775" t="s">
        <v>458</v>
      </c>
      <c r="D14" s="776"/>
      <c r="E14" s="769" t="s">
        <v>646</v>
      </c>
      <c r="F14" s="787" t="s">
        <v>544</v>
      </c>
      <c r="G14" s="789" t="s">
        <v>545</v>
      </c>
      <c r="H14" s="798" t="s">
        <v>647</v>
      </c>
      <c r="I14" s="791" t="s">
        <v>461</v>
      </c>
      <c r="J14" s="10"/>
    </row>
    <row r="15" spans="1:10" ht="25.5">
      <c r="A15" s="9"/>
      <c r="B15" s="9"/>
      <c r="C15" s="331" t="s">
        <v>649</v>
      </c>
      <c r="D15" s="287" t="s">
        <v>650</v>
      </c>
      <c r="E15" s="770"/>
      <c r="F15" s="788"/>
      <c r="G15" s="790"/>
      <c r="H15" s="799"/>
      <c r="I15" s="792"/>
      <c r="J15" s="10"/>
    </row>
    <row r="16" spans="1:10" ht="43.5" customHeight="1">
      <c r="A16" s="9"/>
      <c r="B16" s="9"/>
      <c r="C16" s="681" t="s">
        <v>1049</v>
      </c>
      <c r="D16" s="681" t="s">
        <v>1050</v>
      </c>
      <c r="E16" s="578">
        <v>511</v>
      </c>
      <c r="F16" s="578" t="s">
        <v>1030</v>
      </c>
      <c r="G16" s="578" t="s">
        <v>1039</v>
      </c>
      <c r="H16" s="578">
        <v>1</v>
      </c>
      <c r="I16" s="684">
        <v>702127.8</v>
      </c>
      <c r="J16" s="10"/>
    </row>
    <row r="17" spans="1:10">
      <c r="A17" s="9"/>
      <c r="B17" s="9"/>
      <c r="C17" s="350"/>
      <c r="D17" s="353"/>
      <c r="E17" s="351"/>
      <c r="F17" s="351"/>
      <c r="G17" s="351"/>
      <c r="H17" s="351"/>
      <c r="I17" s="352"/>
      <c r="J17" s="10"/>
    </row>
    <row r="18" spans="1:10">
      <c r="A18" s="9"/>
      <c r="B18" s="9"/>
      <c r="C18" s="350"/>
      <c r="D18" s="353"/>
      <c r="E18" s="351"/>
      <c r="F18" s="351"/>
      <c r="G18" s="354" t="s">
        <v>3</v>
      </c>
      <c r="H18" s="354"/>
      <c r="I18" s="355">
        <f>SUM(I16:I17)</f>
        <v>702127.8</v>
      </c>
      <c r="J18" s="10"/>
    </row>
    <row r="19" spans="1:10">
      <c r="A19" s="9"/>
      <c r="B19" s="9"/>
      <c r="C19" s="350"/>
      <c r="D19" s="353"/>
      <c r="E19" s="351"/>
      <c r="F19" s="351"/>
      <c r="G19" s="351"/>
      <c r="H19" s="351"/>
      <c r="I19" s="352"/>
      <c r="J19" s="10"/>
    </row>
    <row r="20" spans="1:10">
      <c r="A20" s="9"/>
      <c r="B20" s="9"/>
      <c r="C20" s="350"/>
      <c r="D20" s="353"/>
      <c r="E20" s="351"/>
      <c r="F20" s="351"/>
      <c r="G20" s="351"/>
      <c r="H20" s="351"/>
      <c r="I20" s="352"/>
      <c r="J20" s="10"/>
    </row>
    <row r="21" spans="1:10">
      <c r="A21" s="9"/>
      <c r="B21" s="9"/>
      <c r="C21" s="350"/>
      <c r="D21" s="353"/>
      <c r="E21" s="351"/>
      <c r="F21" s="351"/>
      <c r="G21" s="351"/>
      <c r="H21" s="351"/>
      <c r="I21" s="352"/>
      <c r="J21" s="10"/>
    </row>
    <row r="22" spans="1:10" ht="15.75" thickBot="1">
      <c r="A22" s="9"/>
      <c r="B22" s="9"/>
      <c r="C22" s="357"/>
      <c r="D22" s="358"/>
      <c r="E22" s="358"/>
      <c r="F22" s="358"/>
      <c r="G22" s="358"/>
      <c r="H22" s="358"/>
      <c r="I22" s="359"/>
      <c r="J22" s="10"/>
    </row>
    <row r="23" spans="1:10">
      <c r="A23" s="9"/>
      <c r="B23" s="9"/>
      <c r="C23" s="3" t="s">
        <v>648</v>
      </c>
      <c r="D23" s="21"/>
      <c r="E23" s="21"/>
      <c r="F23" s="21"/>
      <c r="G23" s="21"/>
      <c r="H23" s="21"/>
      <c r="I23" s="10"/>
      <c r="J23" s="10"/>
    </row>
    <row r="24" spans="1:10">
      <c r="A24" s="9"/>
      <c r="B24" s="9"/>
      <c r="C24" s="3" t="s">
        <v>661</v>
      </c>
      <c r="D24" s="21"/>
      <c r="E24" s="21"/>
      <c r="F24" s="21"/>
      <c r="G24" s="21"/>
      <c r="H24" s="21"/>
      <c r="I24" s="10"/>
      <c r="J24" s="10"/>
    </row>
    <row r="25" spans="1:10">
      <c r="A25" s="9"/>
      <c r="B25" s="9"/>
      <c r="C25" s="288" t="s">
        <v>651</v>
      </c>
      <c r="D25" s="21"/>
      <c r="E25" s="21"/>
      <c r="F25" s="21"/>
      <c r="G25" s="21"/>
      <c r="H25" s="21"/>
      <c r="I25" s="10"/>
      <c r="J25" s="10"/>
    </row>
    <row r="26" spans="1:10">
      <c r="A26" s="9"/>
      <c r="B26" s="9"/>
      <c r="C26" s="21" t="s">
        <v>652</v>
      </c>
      <c r="D26" s="38"/>
      <c r="E26" s="38"/>
      <c r="F26" s="38"/>
      <c r="G26" s="38"/>
      <c r="H26" s="38"/>
      <c r="I26" s="39"/>
      <c r="J26" s="10"/>
    </row>
    <row r="27" spans="1:10">
      <c r="A27" s="9"/>
      <c r="B27" s="9"/>
      <c r="C27" s="40" t="s">
        <v>639</v>
      </c>
      <c r="D27" s="38"/>
      <c r="E27" s="38"/>
      <c r="F27" s="38"/>
      <c r="G27" s="38"/>
      <c r="H27" s="38"/>
      <c r="I27" s="39"/>
      <c r="J27" s="10"/>
    </row>
    <row r="28" spans="1:10">
      <c r="A28" s="9"/>
      <c r="B28" s="9"/>
      <c r="C28" s="40" t="s">
        <v>662</v>
      </c>
      <c r="D28" s="38"/>
      <c r="E28" s="38"/>
      <c r="F28" s="38"/>
      <c r="G28" s="38"/>
      <c r="H28" s="38"/>
      <c r="I28" s="39"/>
      <c r="J28" s="10"/>
    </row>
    <row r="29" spans="1:10">
      <c r="A29" s="9"/>
      <c r="B29" s="9"/>
      <c r="C29" s="21" t="s">
        <v>653</v>
      </c>
      <c r="D29" s="38"/>
      <c r="E29" s="38"/>
      <c r="F29" s="38"/>
      <c r="G29" s="38"/>
      <c r="H29" s="38"/>
      <c r="I29" s="39"/>
      <c r="J29" s="10"/>
    </row>
    <row r="30" spans="1:10">
      <c r="A30" s="9"/>
      <c r="B30" s="9"/>
      <c r="C30" s="21" t="s">
        <v>654</v>
      </c>
      <c r="D30" s="38"/>
      <c r="E30" s="38"/>
      <c r="F30" s="38"/>
      <c r="G30" s="38"/>
      <c r="H30" s="38"/>
      <c r="I30" s="39"/>
      <c r="J30" s="10"/>
    </row>
    <row r="31" spans="1:10">
      <c r="A31" s="9"/>
      <c r="B31" s="9"/>
      <c r="C31" s="21" t="s">
        <v>655</v>
      </c>
      <c r="D31" s="38"/>
      <c r="E31" s="38"/>
      <c r="F31" s="38"/>
      <c r="G31" s="38"/>
      <c r="H31" s="38"/>
      <c r="I31" s="39"/>
      <c r="J31" s="10"/>
    </row>
    <row r="32" spans="1:10">
      <c r="A32" s="9"/>
      <c r="B32" s="9"/>
      <c r="C32" s="21" t="s">
        <v>656</v>
      </c>
      <c r="D32" s="38"/>
      <c r="E32" s="38"/>
      <c r="F32" s="38"/>
      <c r="G32" s="38"/>
      <c r="H32" s="38"/>
      <c r="I32" s="39"/>
      <c r="J32" s="10"/>
    </row>
    <row r="33" spans="1:10">
      <c r="A33" s="9"/>
      <c r="B33" s="9"/>
      <c r="C33" s="21" t="s">
        <v>657</v>
      </c>
      <c r="D33" s="38"/>
      <c r="E33" s="38"/>
      <c r="F33" s="38"/>
      <c r="G33" s="38"/>
      <c r="H33" s="38"/>
      <c r="I33" s="39"/>
      <c r="J33" s="10"/>
    </row>
    <row r="34" spans="1:10">
      <c r="A34" s="9"/>
      <c r="B34" s="9"/>
      <c r="C34" s="21" t="s">
        <v>658</v>
      </c>
      <c r="D34" s="38"/>
      <c r="E34" s="38"/>
      <c r="F34" s="38"/>
      <c r="G34" s="38"/>
      <c r="H34" s="38"/>
      <c r="I34" s="39"/>
      <c r="J34" s="10"/>
    </row>
    <row r="35" spans="1:10">
      <c r="A35" s="9"/>
      <c r="B35" s="9"/>
      <c r="C35" s="21" t="s">
        <v>659</v>
      </c>
      <c r="D35" s="38"/>
      <c r="E35" s="38"/>
      <c r="F35" s="38"/>
      <c r="G35" s="38"/>
      <c r="H35" s="38"/>
      <c r="I35" s="39"/>
      <c r="J35" s="10"/>
    </row>
    <row r="36" spans="1:10">
      <c r="A36" s="9"/>
      <c r="B36" s="9"/>
      <c r="C36" s="21" t="s">
        <v>663</v>
      </c>
      <c r="D36" s="38"/>
      <c r="E36" s="38"/>
      <c r="F36" s="38"/>
      <c r="G36" s="38"/>
      <c r="H36" s="38"/>
      <c r="I36" s="39"/>
      <c r="J36" s="10"/>
    </row>
    <row r="37" spans="1:10" ht="15.75" thickBot="1">
      <c r="A37" s="9"/>
      <c r="B37" s="9"/>
      <c r="C37" s="21"/>
      <c r="D37" s="38"/>
      <c r="E37" s="38"/>
      <c r="F37" s="38"/>
      <c r="G37" s="38"/>
      <c r="H37" s="38"/>
      <c r="I37" s="39"/>
      <c r="J37" s="10"/>
    </row>
    <row r="38" spans="1:10" ht="15.75" thickBot="1">
      <c r="A38" s="9"/>
      <c r="B38" s="100"/>
      <c r="C38" s="100"/>
      <c r="D38" s="100"/>
      <c r="E38" s="100"/>
      <c r="F38" s="100"/>
      <c r="G38" s="100"/>
      <c r="H38" s="100"/>
      <c r="I38" s="100"/>
      <c r="J38" s="55"/>
    </row>
    <row r="39" spans="1:10" ht="38.25">
      <c r="A39" s="101"/>
      <c r="B39" s="102"/>
      <c r="C39" s="103" t="s">
        <v>644</v>
      </c>
      <c r="D39" s="104"/>
      <c r="E39" s="104"/>
      <c r="F39" s="105"/>
      <c r="G39" s="325" t="s">
        <v>474</v>
      </c>
      <c r="H39" s="325" t="s">
        <v>475</v>
      </c>
      <c r="I39" s="107" t="s">
        <v>476</v>
      </c>
      <c r="J39" s="108"/>
    </row>
    <row r="40" spans="1:10">
      <c r="A40" s="101"/>
      <c r="B40" s="101"/>
      <c r="C40" s="110" t="s">
        <v>477</v>
      </c>
      <c r="D40" s="111"/>
      <c r="E40" s="111"/>
      <c r="F40" s="111"/>
      <c r="G40" s="619"/>
      <c r="H40" s="689"/>
      <c r="I40" s="689"/>
      <c r="J40" s="108"/>
    </row>
    <row r="41" spans="1:10">
      <c r="A41" s="101"/>
      <c r="B41" s="101"/>
      <c r="C41" s="110" t="s">
        <v>478</v>
      </c>
      <c r="D41" s="111"/>
      <c r="E41" s="111"/>
      <c r="F41" s="111"/>
      <c r="G41" s="619"/>
      <c r="H41" s="619"/>
      <c r="I41" s="620"/>
      <c r="J41" s="108"/>
    </row>
    <row r="42" spans="1:10">
      <c r="A42" s="101"/>
      <c r="B42" s="101"/>
      <c r="C42" s="114" t="s">
        <v>479</v>
      </c>
      <c r="D42" s="115"/>
      <c r="E42" s="115"/>
      <c r="F42" s="115"/>
      <c r="G42" s="619"/>
      <c r="H42" s="619">
        <v>39007.1</v>
      </c>
      <c r="I42" s="619">
        <v>39007.1</v>
      </c>
      <c r="J42" s="108"/>
    </row>
    <row r="43" spans="1:10">
      <c r="A43" s="101"/>
      <c r="B43" s="101"/>
      <c r="C43" s="110" t="s">
        <v>480</v>
      </c>
      <c r="D43" s="111"/>
      <c r="E43" s="111"/>
      <c r="F43" s="111"/>
      <c r="G43" s="619"/>
      <c r="H43" s="619"/>
      <c r="I43" s="620"/>
      <c r="J43" s="108"/>
    </row>
    <row r="44" spans="1:10">
      <c r="A44" s="101"/>
      <c r="B44" s="101"/>
      <c r="C44" s="110" t="s">
        <v>481</v>
      </c>
      <c r="D44" s="111"/>
      <c r="E44" s="111"/>
      <c r="F44" s="111"/>
      <c r="G44" s="619"/>
      <c r="H44" s="619"/>
      <c r="I44" s="620"/>
      <c r="J44" s="108"/>
    </row>
    <row r="45" spans="1:10">
      <c r="A45" s="101"/>
      <c r="B45" s="101"/>
      <c r="C45" s="114" t="s">
        <v>482</v>
      </c>
      <c r="D45" s="115"/>
      <c r="E45" s="115"/>
      <c r="F45" s="115"/>
      <c r="G45" s="619"/>
      <c r="H45" s="619"/>
      <c r="I45" s="620"/>
      <c r="J45" s="108"/>
    </row>
    <row r="46" spans="1:10">
      <c r="A46" s="101"/>
      <c r="B46" s="101"/>
      <c r="C46" s="114" t="s">
        <v>483</v>
      </c>
      <c r="D46" s="115"/>
      <c r="E46" s="115"/>
      <c r="F46" s="115"/>
      <c r="G46" s="619"/>
      <c r="H46" s="619"/>
      <c r="I46" s="620"/>
      <c r="J46" s="108"/>
    </row>
    <row r="47" spans="1:10">
      <c r="A47" s="101"/>
      <c r="B47" s="101"/>
      <c r="C47" s="114" t="s">
        <v>484</v>
      </c>
      <c r="D47" s="115"/>
      <c r="E47" s="115"/>
      <c r="F47" s="115"/>
      <c r="G47" s="619"/>
      <c r="H47" s="619">
        <v>39007.1</v>
      </c>
      <c r="I47" s="619">
        <v>39007.1</v>
      </c>
      <c r="J47" s="108"/>
    </row>
    <row r="48" spans="1:10">
      <c r="A48" s="101"/>
      <c r="B48" s="101"/>
      <c r="C48" s="114" t="s">
        <v>485</v>
      </c>
      <c r="D48" s="115"/>
      <c r="E48" s="115"/>
      <c r="F48" s="115"/>
      <c r="G48" s="619"/>
      <c r="H48" s="619"/>
      <c r="I48" s="620"/>
      <c r="J48" s="108"/>
    </row>
    <row r="49" spans="1:10">
      <c r="A49" s="101"/>
      <c r="B49" s="101"/>
      <c r="C49" s="114" t="s">
        <v>486</v>
      </c>
      <c r="D49" s="115"/>
      <c r="E49" s="115"/>
      <c r="F49" s="115"/>
      <c r="G49" s="621"/>
      <c r="H49" s="619"/>
      <c r="I49" s="620"/>
      <c r="J49" s="108"/>
    </row>
    <row r="50" spans="1:10">
      <c r="A50" s="101"/>
      <c r="B50" s="101"/>
      <c r="C50" s="114" t="s">
        <v>487</v>
      </c>
      <c r="D50" s="115"/>
      <c r="E50" s="115"/>
      <c r="F50" s="115"/>
      <c r="G50" s="621"/>
      <c r="H50" s="619"/>
      <c r="I50" s="620"/>
      <c r="J50" s="108"/>
    </row>
    <row r="51" spans="1:10">
      <c r="A51" s="101"/>
      <c r="B51" s="101"/>
      <c r="C51" s="116" t="s">
        <v>3</v>
      </c>
      <c r="D51" s="20"/>
      <c r="E51" s="20"/>
      <c r="F51" s="20"/>
      <c r="G51" s="622"/>
      <c r="H51" s="622">
        <f>SUM(H41:H50)</f>
        <v>78014.2</v>
      </c>
      <c r="I51" s="638">
        <f>SUM(I41:I50)</f>
        <v>78014.2</v>
      </c>
      <c r="J51" s="108"/>
    </row>
    <row r="52" spans="1:10" ht="15.75" thickBot="1">
      <c r="A52" s="101"/>
      <c r="B52" s="117"/>
      <c r="C52" s="118" t="s">
        <v>488</v>
      </c>
      <c r="D52" s="119"/>
      <c r="E52" s="119"/>
      <c r="F52" s="119"/>
      <c r="G52" s="120"/>
      <c r="H52" s="120"/>
      <c r="I52" s="121"/>
      <c r="J52" s="108"/>
    </row>
    <row r="53" spans="1:10" ht="15.75" thickBot="1">
      <c r="A53" s="9"/>
      <c r="B53" s="21"/>
      <c r="C53" s="21"/>
      <c r="D53" s="21"/>
      <c r="E53" s="21"/>
      <c r="F53" s="21"/>
      <c r="G53" s="21"/>
      <c r="H53" s="21"/>
      <c r="I53" s="21"/>
      <c r="J53" s="10"/>
    </row>
    <row r="54" spans="1:10">
      <c r="A54" s="58"/>
      <c r="B54" s="122"/>
      <c r="C54" s="54" t="s">
        <v>645</v>
      </c>
      <c r="D54" s="123"/>
      <c r="E54" s="123"/>
      <c r="F54" s="54"/>
      <c r="G54" s="54"/>
      <c r="H54" s="54"/>
      <c r="I54" s="124"/>
      <c r="J54" s="125"/>
    </row>
    <row r="55" spans="1:10">
      <c r="A55" s="128"/>
      <c r="B55" s="128"/>
      <c r="C55" s="129"/>
      <c r="D55" s="328"/>
      <c r="E55" s="328"/>
      <c r="F55" s="328"/>
      <c r="G55" s="328"/>
      <c r="H55" s="328"/>
      <c r="I55" s="326" t="s">
        <v>461</v>
      </c>
      <c r="J55" s="132"/>
    </row>
    <row r="56" spans="1:10">
      <c r="A56" s="128"/>
      <c r="B56" s="128"/>
      <c r="C56" s="134" t="s">
        <v>490</v>
      </c>
      <c r="D56" s="135"/>
      <c r="E56" s="135"/>
      <c r="F56" s="135"/>
      <c r="G56" s="135"/>
      <c r="H56" s="136"/>
      <c r="I56" s="113"/>
      <c r="J56" s="132"/>
    </row>
    <row r="57" spans="1:10">
      <c r="A57" s="128"/>
      <c r="B57" s="128"/>
      <c r="C57" s="137" t="s">
        <v>491</v>
      </c>
      <c r="D57" s="135"/>
      <c r="E57" s="135"/>
      <c r="F57" s="135"/>
      <c r="G57" s="135"/>
      <c r="H57" s="135"/>
      <c r="I57" s="113"/>
      <c r="J57" s="132"/>
    </row>
    <row r="58" spans="1:10">
      <c r="A58" s="128"/>
      <c r="B58" s="128"/>
      <c r="C58" s="138" t="s">
        <v>3</v>
      </c>
      <c r="D58" s="135"/>
      <c r="E58" s="135"/>
      <c r="F58" s="135"/>
      <c r="G58" s="135"/>
      <c r="H58" s="135"/>
      <c r="I58" s="113"/>
      <c r="J58" s="132"/>
    </row>
    <row r="59" spans="1:10" ht="15.75" thickBot="1">
      <c r="A59" s="128"/>
      <c r="B59" s="139"/>
      <c r="C59" s="118" t="s">
        <v>492</v>
      </c>
      <c r="D59" s="118"/>
      <c r="E59" s="140"/>
      <c r="F59" s="140"/>
      <c r="G59" s="120"/>
      <c r="H59" s="120"/>
      <c r="I59" s="141"/>
      <c r="J59" s="132"/>
    </row>
    <row r="60" spans="1:10" ht="15.75" thickBot="1">
      <c r="A60" s="56"/>
      <c r="B60" s="57"/>
      <c r="C60" s="57"/>
      <c r="D60" s="57"/>
      <c r="E60" s="57"/>
      <c r="F60" s="57"/>
      <c r="G60" s="57"/>
      <c r="H60" s="57"/>
      <c r="I60" s="57"/>
      <c r="J60" s="55"/>
    </row>
    <row r="61" spans="1:10">
      <c r="A61" s="56"/>
      <c r="B61" s="4"/>
      <c r="C61" s="23" t="s">
        <v>493</v>
      </c>
      <c r="D61" s="6"/>
      <c r="E61" s="6"/>
      <c r="F61" s="6"/>
      <c r="G61" s="758" t="s">
        <v>461</v>
      </c>
      <c r="H61" s="759"/>
      <c r="I61" s="760"/>
      <c r="J61" s="55"/>
    </row>
    <row r="62" spans="1:10">
      <c r="A62" s="56"/>
      <c r="B62" s="56"/>
      <c r="C62" s="223" t="s">
        <v>494</v>
      </c>
      <c r="D62" s="296"/>
      <c r="E62" s="297"/>
      <c r="F62" s="143" t="s">
        <v>495</v>
      </c>
      <c r="G62" s="60" t="s">
        <v>469</v>
      </c>
      <c r="H62" s="60" t="s">
        <v>470</v>
      </c>
      <c r="I62" s="61" t="s">
        <v>471</v>
      </c>
      <c r="J62" s="55"/>
    </row>
    <row r="63" spans="1:10">
      <c r="A63" s="144"/>
      <c r="B63" s="144"/>
      <c r="C63" s="134" t="s">
        <v>660</v>
      </c>
      <c r="D63" s="224"/>
      <c r="E63" s="136"/>
      <c r="F63" s="618">
        <v>1</v>
      </c>
      <c r="G63" s="622">
        <f>I18</f>
        <v>702127.8</v>
      </c>
      <c r="H63" s="624"/>
      <c r="I63" s="625"/>
      <c r="J63" s="146"/>
    </row>
    <row r="64" spans="1:10">
      <c r="A64" s="128"/>
      <c r="B64" s="128"/>
      <c r="C64" s="293" t="s">
        <v>500</v>
      </c>
      <c r="D64" s="135"/>
      <c r="E64" s="136"/>
      <c r="F64" s="626"/>
      <c r="G64" s="627"/>
      <c r="H64" s="626"/>
      <c r="I64" s="628"/>
      <c r="J64" s="132"/>
    </row>
    <row r="65" spans="1:10">
      <c r="A65" s="128"/>
      <c r="B65" s="128"/>
      <c r="C65" s="293" t="s">
        <v>501</v>
      </c>
      <c r="D65" s="135"/>
      <c r="E65" s="136"/>
      <c r="F65" s="626"/>
      <c r="G65" s="626"/>
      <c r="H65" s="627"/>
      <c r="I65" s="620">
        <f>I51</f>
        <v>78014.2</v>
      </c>
      <c r="J65" s="132"/>
    </row>
    <row r="66" spans="1:10">
      <c r="A66" s="128"/>
      <c r="B66" s="128"/>
      <c r="C66" s="293" t="s">
        <v>502</v>
      </c>
      <c r="D66" s="135"/>
      <c r="E66" s="136"/>
      <c r="F66" s="627"/>
      <c r="G66" s="626"/>
      <c r="H66" s="626"/>
      <c r="I66" s="620"/>
      <c r="J66" s="132"/>
    </row>
    <row r="67" spans="1:10">
      <c r="A67" s="128"/>
      <c r="B67" s="128"/>
      <c r="C67" s="294" t="s">
        <v>503</v>
      </c>
      <c r="D67" s="135"/>
      <c r="E67" s="298"/>
      <c r="F67" s="633">
        <f>F66+F63</f>
        <v>1</v>
      </c>
      <c r="G67" s="622">
        <f>G64+G63</f>
        <v>702127.8</v>
      </c>
      <c r="H67" s="622">
        <f>H65</f>
        <v>0</v>
      </c>
      <c r="I67" s="634">
        <f>I66+I65</f>
        <v>78014.2</v>
      </c>
      <c r="J67" s="132"/>
    </row>
    <row r="68" spans="1:10" ht="15.75" thickBot="1">
      <c r="A68" s="128"/>
      <c r="B68" s="139"/>
      <c r="C68" s="295" t="s">
        <v>504</v>
      </c>
      <c r="D68" s="299"/>
      <c r="E68" s="300"/>
      <c r="F68" s="635">
        <v>1</v>
      </c>
      <c r="G68" s="761">
        <f>G67+I67</f>
        <v>780142</v>
      </c>
      <c r="H68" s="762"/>
      <c r="I68" s="763"/>
      <c r="J68" s="132"/>
    </row>
    <row r="69" spans="1:10" ht="15.75" thickBot="1">
      <c r="A69" s="41"/>
      <c r="B69" s="42"/>
      <c r="C69" s="42"/>
      <c r="D69" s="42"/>
      <c r="E69" s="42"/>
      <c r="F69" s="42"/>
      <c r="G69" s="42"/>
      <c r="H69" s="42"/>
      <c r="I69" s="42"/>
      <c r="J69" s="43"/>
    </row>
  </sheetData>
  <mergeCells count="15">
    <mergeCell ref="G61:I61"/>
    <mergeCell ref="G68:I68"/>
    <mergeCell ref="B2:I4"/>
    <mergeCell ref="B8:C9"/>
    <mergeCell ref="D8:D9"/>
    <mergeCell ref="C14:D14"/>
    <mergeCell ref="E14:E15"/>
    <mergeCell ref="F14:F15"/>
    <mergeCell ref="G14:G15"/>
    <mergeCell ref="H14:H15"/>
    <mergeCell ref="I14:I15"/>
    <mergeCell ref="G7:H7"/>
    <mergeCell ref="G8:H8"/>
    <mergeCell ref="G9:H9"/>
    <mergeCell ref="G10:H10"/>
  </mergeCells>
  <pageMargins left="0.11811023622047245" right="0.11811023622047245" top="0.35433070866141736" bottom="0.35433070866141736" header="0.31496062992125984" footer="0.31496062992125984"/>
  <pageSetup paperSize="9" scale="5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tabColor rgb="FFC00000"/>
    <pageSetUpPr fitToPage="1"/>
  </sheetPr>
  <dimension ref="A1:K124"/>
  <sheetViews>
    <sheetView topLeftCell="A100" workbookViewId="0">
      <selection activeCell="K90" sqref="K90"/>
    </sheetView>
  </sheetViews>
  <sheetFormatPr defaultRowHeight="15"/>
  <cols>
    <col min="1" max="1" width="2" customWidth="1"/>
    <col min="2" max="2" width="19.28515625" customWidth="1"/>
    <col min="3" max="3" width="26.7109375" customWidth="1"/>
    <col min="4" max="4" width="12" customWidth="1"/>
    <col min="5" max="5" width="26" customWidth="1"/>
    <col min="6" max="6" width="32.140625" customWidth="1"/>
    <col min="7" max="7" width="15.5703125" customWidth="1"/>
    <col min="8" max="8" width="20.140625" customWidth="1"/>
    <col min="9" max="9" width="3.7109375" customWidth="1"/>
  </cols>
  <sheetData>
    <row r="1" spans="1:9" ht="15.75">
      <c r="A1" s="5" t="s">
        <v>449</v>
      </c>
      <c r="B1" s="6"/>
      <c r="C1" s="6"/>
      <c r="D1" s="6"/>
      <c r="E1" s="6"/>
      <c r="F1" s="6"/>
      <c r="G1" s="6"/>
      <c r="H1" s="6"/>
      <c r="I1" s="7"/>
    </row>
    <row r="2" spans="1:9">
      <c r="A2" s="784" t="s">
        <v>450</v>
      </c>
      <c r="B2" s="784"/>
      <c r="C2" s="784"/>
      <c r="D2" s="784"/>
      <c r="E2" s="784"/>
      <c r="F2" s="784"/>
      <c r="G2" s="784"/>
      <c r="H2" s="784"/>
      <c r="I2" s="10"/>
    </row>
    <row r="3" spans="1:9">
      <c r="A3" s="784"/>
      <c r="B3" s="784"/>
      <c r="C3" s="784"/>
      <c r="D3" s="784"/>
      <c r="E3" s="784"/>
      <c r="F3" s="784"/>
      <c r="G3" s="784"/>
      <c r="H3" s="784"/>
      <c r="I3" s="10"/>
    </row>
    <row r="4" spans="1:9">
      <c r="A4" s="784"/>
      <c r="B4" s="784"/>
      <c r="C4" s="784"/>
      <c r="D4" s="784"/>
      <c r="E4" s="784"/>
      <c r="F4" s="784"/>
      <c r="G4" s="784"/>
      <c r="H4" s="784"/>
      <c r="I4" s="10"/>
    </row>
    <row r="5" spans="1:9">
      <c r="A5" s="324"/>
      <c r="B5" s="324"/>
      <c r="C5" s="324"/>
      <c r="D5" s="324"/>
      <c r="E5" s="324"/>
      <c r="F5" s="324"/>
      <c r="G5" s="324"/>
      <c r="H5" s="324"/>
      <c r="I5" s="10"/>
    </row>
    <row r="6" spans="1:9">
      <c r="A6" s="13" t="s">
        <v>0</v>
      </c>
      <c r="B6" s="14"/>
      <c r="C6" s="615" t="s">
        <v>176</v>
      </c>
      <c r="D6" s="13"/>
      <c r="E6" s="16" t="s">
        <v>451</v>
      </c>
      <c r="F6" s="13"/>
      <c r="G6" s="13"/>
      <c r="H6" s="16"/>
      <c r="I6" s="17"/>
    </row>
    <row r="7" spans="1:9">
      <c r="A7" s="13" t="s">
        <v>1</v>
      </c>
      <c r="B7" s="14"/>
      <c r="C7" s="631" t="s">
        <v>181</v>
      </c>
      <c r="D7" s="13"/>
      <c r="E7" s="16" t="s">
        <v>452</v>
      </c>
      <c r="F7" s="793" t="s">
        <v>699</v>
      </c>
      <c r="G7" s="821"/>
      <c r="H7" s="13"/>
      <c r="I7" s="17"/>
    </row>
    <row r="8" spans="1:9">
      <c r="A8" s="13" t="s">
        <v>641</v>
      </c>
      <c r="B8" s="13"/>
      <c r="C8" s="632">
        <v>2121690</v>
      </c>
      <c r="D8" s="13" t="s">
        <v>453</v>
      </c>
      <c r="E8" s="16" t="s">
        <v>454</v>
      </c>
      <c r="F8" s="793" t="s">
        <v>693</v>
      </c>
      <c r="G8" s="821"/>
      <c r="H8" s="13"/>
      <c r="I8" s="17"/>
    </row>
    <row r="9" spans="1:9">
      <c r="A9" s="13"/>
      <c r="B9" s="13"/>
      <c r="C9" s="13"/>
      <c r="D9" s="13"/>
      <c r="E9" s="16" t="s">
        <v>455</v>
      </c>
      <c r="F9" s="793">
        <v>382</v>
      </c>
      <c r="G9" s="821"/>
      <c r="H9" s="13"/>
      <c r="I9" s="17"/>
    </row>
    <row r="10" spans="1:9" ht="15.75" thickBot="1">
      <c r="A10" s="13"/>
      <c r="B10" s="13"/>
      <c r="C10" s="13"/>
      <c r="D10" s="13"/>
      <c r="E10" s="16" t="s">
        <v>456</v>
      </c>
      <c r="F10" s="822">
        <v>5890066607</v>
      </c>
      <c r="G10" s="823"/>
      <c r="H10" s="13"/>
      <c r="I10" s="17"/>
    </row>
    <row r="11" spans="1:9" ht="15.75" thickBot="1">
      <c r="A11" s="21"/>
      <c r="B11" s="21"/>
      <c r="C11" s="21"/>
      <c r="D11" s="21"/>
      <c r="E11" s="21"/>
      <c r="F11" s="21"/>
      <c r="G11" s="21"/>
      <c r="H11" s="21"/>
      <c r="I11" s="10"/>
    </row>
    <row r="12" spans="1:9">
      <c r="A12" s="22"/>
      <c r="B12" s="23" t="s">
        <v>457</v>
      </c>
      <c r="C12" s="24"/>
      <c r="D12" s="24"/>
      <c r="E12" s="24"/>
      <c r="F12" s="24"/>
      <c r="G12" s="24"/>
      <c r="H12" s="25"/>
      <c r="I12" s="10"/>
    </row>
    <row r="13" spans="1:9" ht="15.75" thickBot="1">
      <c r="A13" s="9"/>
      <c r="B13" s="13"/>
      <c r="C13" s="21"/>
      <c r="D13" s="21"/>
      <c r="E13" s="21"/>
      <c r="F13" s="21"/>
      <c r="G13" s="21"/>
      <c r="H13" s="10"/>
      <c r="I13" s="10"/>
    </row>
    <row r="14" spans="1:9">
      <c r="A14" s="9"/>
      <c r="B14" s="785" t="s">
        <v>458</v>
      </c>
      <c r="C14" s="786"/>
      <c r="D14" s="787" t="s">
        <v>646</v>
      </c>
      <c r="E14" s="787" t="s">
        <v>544</v>
      </c>
      <c r="F14" s="789" t="s">
        <v>545</v>
      </c>
      <c r="G14" s="789" t="s">
        <v>647</v>
      </c>
      <c r="H14" s="791" t="s">
        <v>461</v>
      </c>
      <c r="I14" s="10"/>
    </row>
    <row r="15" spans="1:9" ht="54" customHeight="1">
      <c r="A15" s="9"/>
      <c r="B15" s="330" t="s">
        <v>649</v>
      </c>
      <c r="C15" s="287" t="s">
        <v>650</v>
      </c>
      <c r="D15" s="788"/>
      <c r="E15" s="788"/>
      <c r="F15" s="790"/>
      <c r="G15" s="790"/>
      <c r="H15" s="792"/>
      <c r="I15" s="10"/>
    </row>
    <row r="16" spans="1:9">
      <c r="A16" s="9"/>
      <c r="B16" s="29" t="s">
        <v>753</v>
      </c>
      <c r="C16" s="29" t="s">
        <v>753</v>
      </c>
      <c r="D16" s="286">
        <v>74</v>
      </c>
      <c r="E16" s="286" t="s">
        <v>752</v>
      </c>
      <c r="F16" s="286" t="s">
        <v>724</v>
      </c>
      <c r="G16" s="286">
        <v>1</v>
      </c>
      <c r="H16" s="643">
        <v>125000</v>
      </c>
      <c r="I16" s="10"/>
    </row>
    <row r="17" spans="1:11">
      <c r="A17" s="9"/>
      <c r="B17" s="29" t="s">
        <v>754</v>
      </c>
      <c r="C17" s="29" t="s">
        <v>754</v>
      </c>
      <c r="D17" s="286">
        <v>122</v>
      </c>
      <c r="E17" s="286" t="s">
        <v>752</v>
      </c>
      <c r="F17" s="286" t="s">
        <v>724</v>
      </c>
      <c r="G17" s="286">
        <v>1</v>
      </c>
      <c r="H17" s="643">
        <v>125000</v>
      </c>
      <c r="I17" s="10"/>
    </row>
    <row r="18" spans="1:11">
      <c r="A18" s="9"/>
      <c r="B18" s="29" t="s">
        <v>755</v>
      </c>
      <c r="C18" s="29" t="s">
        <v>755</v>
      </c>
      <c r="D18" s="286">
        <v>49</v>
      </c>
      <c r="E18" s="286" t="s">
        <v>752</v>
      </c>
      <c r="F18" s="286" t="s">
        <v>756</v>
      </c>
      <c r="G18" s="286">
        <v>1</v>
      </c>
      <c r="H18" s="643">
        <v>77102.7</v>
      </c>
      <c r="I18" s="10"/>
    </row>
    <row r="19" spans="1:11">
      <c r="A19" s="9"/>
      <c r="B19" s="29" t="s">
        <v>757</v>
      </c>
      <c r="C19" s="29" t="s">
        <v>757</v>
      </c>
      <c r="D19" s="286">
        <v>74</v>
      </c>
      <c r="E19" s="286" t="s">
        <v>752</v>
      </c>
      <c r="F19" s="286" t="s">
        <v>756</v>
      </c>
      <c r="G19" s="286">
        <v>1</v>
      </c>
      <c r="H19" s="643">
        <v>77500</v>
      </c>
      <c r="I19" s="10"/>
    </row>
    <row r="20" spans="1:11">
      <c r="A20" s="9"/>
      <c r="B20" s="29" t="s">
        <v>758</v>
      </c>
      <c r="C20" s="29" t="s">
        <v>758</v>
      </c>
      <c r="D20" s="286">
        <v>93</v>
      </c>
      <c r="E20" s="286" t="s">
        <v>752</v>
      </c>
      <c r="F20" s="286" t="s">
        <v>724</v>
      </c>
      <c r="G20" s="286">
        <v>1</v>
      </c>
      <c r="H20" s="643">
        <v>125000</v>
      </c>
      <c r="I20" s="10"/>
    </row>
    <row r="21" spans="1:11">
      <c r="A21" s="9"/>
      <c r="B21" s="29" t="s">
        <v>759</v>
      </c>
      <c r="C21" s="29" t="s">
        <v>759</v>
      </c>
      <c r="D21" s="286">
        <v>33</v>
      </c>
      <c r="E21" s="286" t="s">
        <v>752</v>
      </c>
      <c r="F21" s="286" t="s">
        <v>756</v>
      </c>
      <c r="G21" s="286">
        <v>1</v>
      </c>
      <c r="H21" s="643">
        <v>76583.64</v>
      </c>
      <c r="I21" s="10"/>
    </row>
    <row r="22" spans="1:11">
      <c r="A22" s="9"/>
      <c r="B22" s="29" t="s">
        <v>760</v>
      </c>
      <c r="C22" s="29" t="s">
        <v>760</v>
      </c>
      <c r="D22" s="286">
        <v>65</v>
      </c>
      <c r="E22" s="286" t="s">
        <v>752</v>
      </c>
      <c r="F22" s="286" t="s">
        <v>724</v>
      </c>
      <c r="G22" s="286">
        <v>1</v>
      </c>
      <c r="H22" s="643">
        <v>125000</v>
      </c>
      <c r="I22" s="10"/>
    </row>
    <row r="23" spans="1:11">
      <c r="A23" s="9"/>
      <c r="B23" s="29"/>
      <c r="C23" s="29"/>
      <c r="D23" s="286"/>
      <c r="E23" s="286"/>
      <c r="F23" s="347" t="s">
        <v>3</v>
      </c>
      <c r="G23" s="347"/>
      <c r="H23" s="640">
        <f>SUM(H16:H22)</f>
        <v>731186.34</v>
      </c>
      <c r="I23" s="10"/>
    </row>
    <row r="24" spans="1:11">
      <c r="A24" s="9"/>
      <c r="B24" s="530" t="s">
        <v>1011</v>
      </c>
      <c r="C24" s="531"/>
      <c r="D24" s="531"/>
      <c r="E24" s="531"/>
      <c r="F24" s="531"/>
      <c r="G24" s="531"/>
      <c r="H24" s="532"/>
      <c r="I24" s="10"/>
    </row>
    <row r="25" spans="1:11">
      <c r="A25" s="9"/>
      <c r="B25" s="535" t="s">
        <v>639</v>
      </c>
      <c r="C25" s="531"/>
      <c r="D25" s="531"/>
      <c r="E25" s="531"/>
      <c r="F25" s="531"/>
      <c r="G25" s="531"/>
      <c r="H25" s="532"/>
      <c r="I25" s="10"/>
    </row>
    <row r="26" spans="1:11">
      <c r="A26" s="9"/>
      <c r="B26" s="535" t="s">
        <v>1012</v>
      </c>
      <c r="C26" s="531"/>
      <c r="D26" s="531"/>
      <c r="E26" s="531"/>
      <c r="F26" s="531"/>
      <c r="G26" s="531"/>
      <c r="H26" s="532"/>
      <c r="I26" s="10"/>
    </row>
    <row r="27" spans="1:11">
      <c r="A27" s="9"/>
      <c r="B27" s="530" t="s">
        <v>1013</v>
      </c>
      <c r="C27" s="531"/>
      <c r="D27" s="531"/>
      <c r="E27" s="531"/>
      <c r="F27" s="531"/>
      <c r="G27" s="531"/>
      <c r="H27" s="532"/>
      <c r="I27" s="10"/>
    </row>
    <row r="28" spans="1:11">
      <c r="A28" s="9"/>
      <c r="B28" s="530" t="s">
        <v>654</v>
      </c>
      <c r="C28" s="531"/>
      <c r="D28" s="531"/>
      <c r="E28" s="531"/>
      <c r="F28" s="531"/>
      <c r="G28" s="531"/>
      <c r="H28" s="532"/>
      <c r="I28" s="10"/>
    </row>
    <row r="29" spans="1:11">
      <c r="A29" s="9"/>
      <c r="B29" s="530" t="s">
        <v>1014</v>
      </c>
      <c r="C29" s="531"/>
      <c r="D29" s="531"/>
      <c r="E29" s="531"/>
      <c r="F29" s="531"/>
      <c r="G29" s="531"/>
      <c r="H29" s="532"/>
      <c r="I29" s="10"/>
    </row>
    <row r="30" spans="1:11">
      <c r="A30" s="9"/>
      <c r="B30" s="530" t="s">
        <v>1015</v>
      </c>
      <c r="C30" s="531"/>
      <c r="D30" s="531"/>
      <c r="E30" s="531"/>
      <c r="F30" s="531"/>
      <c r="G30" s="531"/>
      <c r="H30" s="532"/>
      <c r="I30" s="542"/>
      <c r="J30" s="543"/>
      <c r="K30" s="543"/>
    </row>
    <row r="31" spans="1:11">
      <c r="A31" s="9"/>
      <c r="B31" s="539" t="s">
        <v>999</v>
      </c>
      <c r="C31" s="540"/>
      <c r="D31" s="540"/>
      <c r="E31" s="540"/>
      <c r="F31" s="540"/>
      <c r="G31" s="540"/>
      <c r="H31" s="541"/>
      <c r="I31" s="542"/>
      <c r="J31" s="543"/>
      <c r="K31" s="543"/>
    </row>
    <row r="32" spans="1:11">
      <c r="A32" s="9"/>
      <c r="B32" s="539" t="s">
        <v>658</v>
      </c>
      <c r="C32" s="540"/>
      <c r="D32" s="540"/>
      <c r="E32" s="540"/>
      <c r="F32" s="540"/>
      <c r="G32" s="540"/>
      <c r="H32" s="541"/>
      <c r="I32" s="542"/>
      <c r="J32" s="543"/>
      <c r="K32" s="543"/>
    </row>
    <row r="33" spans="1:9">
      <c r="A33" s="9"/>
      <c r="B33" s="530" t="s">
        <v>1017</v>
      </c>
      <c r="C33" s="531"/>
      <c r="D33" s="531"/>
      <c r="E33" s="531"/>
      <c r="F33" s="531"/>
      <c r="G33" s="531"/>
      <c r="H33" s="532"/>
      <c r="I33" s="10"/>
    </row>
    <row r="34" spans="1:9">
      <c r="A34" s="9"/>
      <c r="B34" s="530" t="s">
        <v>1018</v>
      </c>
      <c r="C34" s="531"/>
      <c r="D34" s="531"/>
      <c r="E34" s="531"/>
      <c r="F34" s="531"/>
      <c r="G34" s="531"/>
      <c r="H34" s="532"/>
      <c r="I34" s="10"/>
    </row>
    <row r="35" spans="1:9" ht="15.75" thickBot="1">
      <c r="A35" s="41"/>
      <c r="B35" s="42"/>
      <c r="C35" s="42"/>
      <c r="D35" s="42"/>
      <c r="E35" s="42"/>
      <c r="F35" s="42"/>
      <c r="G35" s="42"/>
      <c r="H35" s="43"/>
      <c r="I35" s="10"/>
    </row>
    <row r="36" spans="1:9">
      <c r="A36" s="21"/>
      <c r="B36" s="21"/>
      <c r="C36" s="21"/>
      <c r="D36" s="21"/>
      <c r="E36" s="21"/>
      <c r="F36" s="21"/>
      <c r="G36" s="21"/>
      <c r="H36" s="21"/>
      <c r="I36" s="10"/>
    </row>
    <row r="37" spans="1:9" ht="15.75" thickBot="1">
      <c r="A37" s="21"/>
      <c r="B37" s="21"/>
      <c r="C37" s="21"/>
      <c r="D37" s="21"/>
      <c r="E37" s="21"/>
      <c r="F37" s="21"/>
      <c r="G37" s="21"/>
      <c r="H37" s="21"/>
      <c r="I37" s="10"/>
    </row>
    <row r="38" spans="1:9">
      <c r="A38" s="22"/>
      <c r="B38" s="23" t="s">
        <v>466</v>
      </c>
      <c r="C38" s="24"/>
      <c r="D38" s="24"/>
      <c r="E38" s="24" t="s">
        <v>181</v>
      </c>
      <c r="F38" s="24"/>
      <c r="G38" s="24"/>
      <c r="H38" s="25"/>
      <c r="I38" s="10"/>
    </row>
    <row r="39" spans="1:9" ht="15.75" thickBot="1">
      <c r="A39" s="9"/>
      <c r="B39" s="13"/>
      <c r="C39" s="21"/>
      <c r="D39" s="21"/>
      <c r="E39" s="21"/>
      <c r="F39" s="21"/>
      <c r="G39" s="21"/>
      <c r="H39" s="10"/>
      <c r="I39" s="10"/>
    </row>
    <row r="40" spans="1:9">
      <c r="A40" s="9"/>
      <c r="B40" s="775" t="s">
        <v>458</v>
      </c>
      <c r="C40" s="776"/>
      <c r="D40" s="777"/>
      <c r="E40" s="769" t="s">
        <v>459</v>
      </c>
      <c r="F40" s="758" t="s">
        <v>460</v>
      </c>
      <c r="G40" s="841" t="s">
        <v>461</v>
      </c>
      <c r="H40" s="779"/>
      <c r="I40" s="10"/>
    </row>
    <row r="41" spans="1:9" ht="15.75" thickBot="1">
      <c r="A41" s="9"/>
      <c r="B41" s="331" t="s">
        <v>462</v>
      </c>
      <c r="C41" s="782" t="s">
        <v>463</v>
      </c>
      <c r="D41" s="783"/>
      <c r="E41" s="770"/>
      <c r="F41" s="840"/>
      <c r="G41" s="842"/>
      <c r="H41" s="816"/>
      <c r="I41" s="10"/>
    </row>
    <row r="42" spans="1:9">
      <c r="A42" s="9"/>
      <c r="B42" s="424" t="s">
        <v>843</v>
      </c>
      <c r="C42" s="425" t="s">
        <v>883</v>
      </c>
      <c r="D42" s="338"/>
      <c r="E42" s="430" t="s">
        <v>902</v>
      </c>
      <c r="F42" s="516" t="s">
        <v>826</v>
      </c>
      <c r="G42" s="525"/>
      <c r="H42" s="526">
        <v>70000</v>
      </c>
      <c r="I42" s="10"/>
    </row>
    <row r="43" spans="1:9">
      <c r="A43" s="9"/>
      <c r="B43" s="426" t="s">
        <v>843</v>
      </c>
      <c r="C43" s="427" t="s">
        <v>884</v>
      </c>
      <c r="D43" s="338"/>
      <c r="E43" s="428" t="s">
        <v>902</v>
      </c>
      <c r="F43" s="516" t="s">
        <v>826</v>
      </c>
      <c r="G43" s="525"/>
      <c r="H43" s="526">
        <v>70000</v>
      </c>
      <c r="I43" s="10"/>
    </row>
    <row r="44" spans="1:9">
      <c r="A44" s="9"/>
      <c r="B44" s="426" t="s">
        <v>843</v>
      </c>
      <c r="C44" s="427" t="s">
        <v>885</v>
      </c>
      <c r="D44" s="338"/>
      <c r="E44" s="428" t="s">
        <v>902</v>
      </c>
      <c r="F44" s="516" t="s">
        <v>826</v>
      </c>
      <c r="G44" s="525"/>
      <c r="H44" s="526">
        <v>120000</v>
      </c>
      <c r="I44" s="10"/>
    </row>
    <row r="45" spans="1:9">
      <c r="A45" s="9"/>
      <c r="B45" s="426" t="s">
        <v>843</v>
      </c>
      <c r="C45" s="427" t="s">
        <v>886</v>
      </c>
      <c r="D45" s="338"/>
      <c r="E45" s="431" t="s">
        <v>902</v>
      </c>
      <c r="F45" s="516" t="s">
        <v>826</v>
      </c>
      <c r="G45" s="525"/>
      <c r="H45" s="526">
        <v>70000</v>
      </c>
      <c r="I45" s="10"/>
    </row>
    <row r="46" spans="1:9">
      <c r="A46" s="9"/>
      <c r="B46" s="426" t="s">
        <v>843</v>
      </c>
      <c r="C46" s="427" t="s">
        <v>887</v>
      </c>
      <c r="D46" s="338"/>
      <c r="E46" s="428" t="s">
        <v>902</v>
      </c>
      <c r="F46" s="516" t="s">
        <v>826</v>
      </c>
      <c r="G46" s="525"/>
      <c r="H46" s="526">
        <v>100000</v>
      </c>
      <c r="I46" s="10"/>
    </row>
    <row r="47" spans="1:9">
      <c r="A47" s="9"/>
      <c r="B47" s="426" t="s">
        <v>843</v>
      </c>
      <c r="C47" s="427" t="s">
        <v>888</v>
      </c>
      <c r="D47" s="338"/>
      <c r="E47" s="431" t="s">
        <v>902</v>
      </c>
      <c r="F47" s="516" t="s">
        <v>826</v>
      </c>
      <c r="G47" s="525"/>
      <c r="H47" s="526">
        <v>100000</v>
      </c>
      <c r="I47" s="10"/>
    </row>
    <row r="48" spans="1:9">
      <c r="A48" s="9"/>
      <c r="B48" s="426" t="s">
        <v>843</v>
      </c>
      <c r="C48" s="427" t="s">
        <v>889</v>
      </c>
      <c r="D48" s="338"/>
      <c r="E48" s="428" t="s">
        <v>902</v>
      </c>
      <c r="F48" s="516" t="s">
        <v>826</v>
      </c>
      <c r="G48" s="525"/>
      <c r="H48" s="526">
        <v>100000</v>
      </c>
      <c r="I48" s="10"/>
    </row>
    <row r="49" spans="1:11">
      <c r="A49" s="9"/>
      <c r="B49" s="426" t="s">
        <v>843</v>
      </c>
      <c r="C49" s="427" t="s">
        <v>890</v>
      </c>
      <c r="D49" s="338"/>
      <c r="E49" s="428" t="s">
        <v>903</v>
      </c>
      <c r="F49" s="516" t="s">
        <v>826</v>
      </c>
      <c r="G49" s="525"/>
      <c r="H49" s="526">
        <v>70000</v>
      </c>
      <c r="I49" s="10"/>
    </row>
    <row r="50" spans="1:11">
      <c r="A50" s="9"/>
      <c r="B50" s="426" t="s">
        <v>843</v>
      </c>
      <c r="C50" s="427" t="s">
        <v>891</v>
      </c>
      <c r="D50" s="338"/>
      <c r="E50" s="428" t="s">
        <v>903</v>
      </c>
      <c r="F50" s="516" t="s">
        <v>826</v>
      </c>
      <c r="G50" s="525"/>
      <c r="H50" s="526">
        <v>40000</v>
      </c>
      <c r="I50" s="10"/>
    </row>
    <row r="51" spans="1:11">
      <c r="A51" s="9"/>
      <c r="B51" s="426" t="s">
        <v>843</v>
      </c>
      <c r="C51" s="427" t="s">
        <v>892</v>
      </c>
      <c r="D51" s="338"/>
      <c r="E51" s="428" t="s">
        <v>903</v>
      </c>
      <c r="F51" s="516" t="s">
        <v>826</v>
      </c>
      <c r="G51" s="525"/>
      <c r="H51" s="526">
        <v>40000</v>
      </c>
      <c r="I51" s="10"/>
    </row>
    <row r="52" spans="1:11">
      <c r="A52" s="9"/>
      <c r="B52" s="426" t="s">
        <v>843</v>
      </c>
      <c r="C52" s="427" t="s">
        <v>893</v>
      </c>
      <c r="D52" s="338"/>
      <c r="E52" s="428" t="s">
        <v>903</v>
      </c>
      <c r="F52" s="516" t="s">
        <v>826</v>
      </c>
      <c r="G52" s="525"/>
      <c r="H52" s="526">
        <v>40000</v>
      </c>
      <c r="I52" s="10"/>
    </row>
    <row r="53" spans="1:11">
      <c r="A53" s="9"/>
      <c r="B53" s="426" t="s">
        <v>843</v>
      </c>
      <c r="C53" s="427" t="s">
        <v>894</v>
      </c>
      <c r="D53" s="338"/>
      <c r="E53" s="426" t="s">
        <v>904</v>
      </c>
      <c r="F53" s="516" t="s">
        <v>905</v>
      </c>
      <c r="G53" s="525"/>
      <c r="H53" s="526">
        <v>35000</v>
      </c>
      <c r="I53" s="10"/>
    </row>
    <row r="54" spans="1:11">
      <c r="A54" s="9"/>
      <c r="B54" s="426" t="s">
        <v>843</v>
      </c>
      <c r="C54" s="427" t="s">
        <v>895</v>
      </c>
      <c r="D54" s="338"/>
      <c r="E54" s="426" t="s">
        <v>904</v>
      </c>
      <c r="F54" s="516" t="s">
        <v>905</v>
      </c>
      <c r="G54" s="525"/>
      <c r="H54" s="526">
        <v>35000</v>
      </c>
      <c r="I54" s="10"/>
    </row>
    <row r="55" spans="1:11">
      <c r="A55" s="9"/>
      <c r="B55" s="426" t="s">
        <v>843</v>
      </c>
      <c r="C55" s="427" t="s">
        <v>896</v>
      </c>
      <c r="D55" s="338"/>
      <c r="E55" s="426" t="s">
        <v>904</v>
      </c>
      <c r="F55" s="516" t="s">
        <v>905</v>
      </c>
      <c r="G55" s="525"/>
      <c r="H55" s="526">
        <v>35000</v>
      </c>
      <c r="I55" s="10"/>
    </row>
    <row r="56" spans="1:11">
      <c r="A56" s="9"/>
      <c r="B56" s="426" t="s">
        <v>843</v>
      </c>
      <c r="C56" s="427" t="s">
        <v>897</v>
      </c>
      <c r="D56" s="338"/>
      <c r="E56" s="426" t="s">
        <v>904</v>
      </c>
      <c r="F56" s="516" t="s">
        <v>905</v>
      </c>
      <c r="G56" s="525"/>
      <c r="H56" s="526">
        <v>35000</v>
      </c>
      <c r="I56" s="10"/>
    </row>
    <row r="57" spans="1:11">
      <c r="A57" s="9"/>
      <c r="B57" s="426" t="s">
        <v>843</v>
      </c>
      <c r="C57" s="427" t="s">
        <v>898</v>
      </c>
      <c r="D57" s="338"/>
      <c r="E57" s="429" t="s">
        <v>901</v>
      </c>
      <c r="F57" s="516" t="s">
        <v>826</v>
      </c>
      <c r="G57" s="525"/>
      <c r="H57" s="526">
        <v>49521</v>
      </c>
      <c r="I57" s="10"/>
    </row>
    <row r="58" spans="1:11">
      <c r="A58" s="9"/>
      <c r="B58" s="426" t="s">
        <v>843</v>
      </c>
      <c r="C58" s="427" t="s">
        <v>899</v>
      </c>
      <c r="D58" s="338"/>
      <c r="E58" s="429" t="s">
        <v>901</v>
      </c>
      <c r="F58" s="516" t="s">
        <v>826</v>
      </c>
      <c r="G58" s="525"/>
      <c r="H58" s="526">
        <v>50000</v>
      </c>
      <c r="I58" s="10"/>
    </row>
    <row r="59" spans="1:11" ht="15.75" thickBot="1">
      <c r="A59" s="9"/>
      <c r="B59" s="505" t="s">
        <v>843</v>
      </c>
      <c r="C59" s="506" t="s">
        <v>900</v>
      </c>
      <c r="D59" s="466"/>
      <c r="E59" s="507" t="s">
        <v>901</v>
      </c>
      <c r="F59" s="516" t="s">
        <v>826</v>
      </c>
      <c r="G59" s="527"/>
      <c r="H59" s="528">
        <v>50000</v>
      </c>
      <c r="I59" s="10"/>
    </row>
    <row r="60" spans="1:11" ht="15.75" thickBot="1">
      <c r="A60" s="9"/>
      <c r="B60" s="399"/>
      <c r="C60" s="437"/>
      <c r="D60" s="508"/>
      <c r="E60" s="416"/>
      <c r="F60" s="456" t="s">
        <v>3</v>
      </c>
      <c r="G60" s="523"/>
      <c r="H60" s="524">
        <f>SUM(H42:H59)</f>
        <v>1109521</v>
      </c>
      <c r="I60" s="10"/>
    </row>
    <row r="61" spans="1:11" ht="15.75" thickBot="1">
      <c r="A61" s="9"/>
      <c r="B61" s="413"/>
      <c r="C61" s="836"/>
      <c r="D61" s="837"/>
      <c r="E61" s="414"/>
      <c r="F61" s="415"/>
      <c r="G61" s="838"/>
      <c r="H61" s="839"/>
      <c r="I61" s="10"/>
    </row>
    <row r="62" spans="1:11">
      <c r="A62" s="9"/>
      <c r="B62" s="21" t="s">
        <v>467</v>
      </c>
      <c r="C62" s="38"/>
      <c r="D62" s="38"/>
      <c r="E62" s="38"/>
      <c r="F62" s="38"/>
      <c r="G62" s="38"/>
      <c r="H62" s="39"/>
      <c r="I62" s="10"/>
    </row>
    <row r="63" spans="1:11">
      <c r="A63" s="9"/>
      <c r="B63" s="544" t="s">
        <v>988</v>
      </c>
      <c r="C63" s="540"/>
      <c r="D63" s="540"/>
      <c r="E63" s="540"/>
      <c r="F63" s="540"/>
      <c r="G63" s="540"/>
      <c r="H63" s="541"/>
      <c r="I63" s="542"/>
      <c r="J63" s="543"/>
      <c r="K63" s="543"/>
    </row>
    <row r="64" spans="1:11">
      <c r="A64" s="9"/>
      <c r="B64" s="539" t="s">
        <v>989</v>
      </c>
      <c r="C64" s="544"/>
      <c r="D64" s="545"/>
      <c r="E64" s="546"/>
      <c r="F64" s="546"/>
      <c r="G64" s="546"/>
      <c r="H64" s="547"/>
      <c r="I64" s="542"/>
      <c r="J64" s="543"/>
      <c r="K64" s="543"/>
    </row>
    <row r="65" spans="1:10">
      <c r="A65" s="9"/>
      <c r="B65" s="535" t="s">
        <v>987</v>
      </c>
      <c r="C65" s="535"/>
      <c r="D65" s="536"/>
      <c r="E65" s="537"/>
      <c r="F65" s="537"/>
      <c r="G65" s="537"/>
      <c r="H65" s="538"/>
      <c r="I65" s="533"/>
      <c r="J65" s="534"/>
    </row>
    <row r="66" spans="1:10">
      <c r="A66" s="9"/>
      <c r="B66" s="535" t="s">
        <v>1019</v>
      </c>
      <c r="C66" s="531"/>
      <c r="D66" s="531"/>
      <c r="E66" s="531"/>
      <c r="F66" s="531"/>
      <c r="G66" s="531"/>
      <c r="H66" s="532"/>
      <c r="I66" s="10"/>
    </row>
    <row r="67" spans="1:10">
      <c r="A67" s="9"/>
      <c r="B67" s="535" t="s">
        <v>1020</v>
      </c>
      <c r="C67" s="531"/>
      <c r="D67" s="531"/>
      <c r="E67" s="531"/>
      <c r="F67" s="531"/>
      <c r="G67" s="531"/>
      <c r="H67" s="532"/>
      <c r="I67" s="10"/>
    </row>
    <row r="68" spans="1:10" ht="15.75" thickBot="1">
      <c r="A68" s="41"/>
      <c r="B68" s="570" t="s">
        <v>1021</v>
      </c>
      <c r="C68" s="571"/>
      <c r="D68" s="571"/>
      <c r="E68" s="571"/>
      <c r="F68" s="571"/>
      <c r="G68" s="571"/>
      <c r="H68" s="572"/>
      <c r="I68" s="10"/>
    </row>
    <row r="69" spans="1:10" ht="42.75" customHeight="1" thickBot="1">
      <c r="A69" s="21"/>
      <c r="B69" s="530"/>
      <c r="C69" s="530"/>
      <c r="D69" s="530"/>
      <c r="E69" s="530"/>
      <c r="F69" s="530"/>
      <c r="G69" s="530"/>
      <c r="H69" s="530"/>
      <c r="I69" s="10"/>
    </row>
    <row r="70" spans="1:10">
      <c r="A70" s="4"/>
      <c r="B70" s="54" t="s">
        <v>468</v>
      </c>
      <c r="C70" s="6"/>
      <c r="D70" s="6"/>
      <c r="E70" s="6"/>
      <c r="F70" s="6"/>
      <c r="G70" s="6"/>
      <c r="H70" s="7"/>
      <c r="I70" s="55"/>
    </row>
    <row r="71" spans="1:10" ht="15.75" thickBot="1">
      <c r="A71" s="56"/>
      <c r="B71" s="57"/>
      <c r="C71" s="57"/>
      <c r="D71" s="57"/>
      <c r="E71" s="57"/>
      <c r="F71" s="57"/>
      <c r="G71" s="57"/>
      <c r="H71" s="55"/>
      <c r="I71" s="55"/>
    </row>
    <row r="72" spans="1:10">
      <c r="A72" s="58"/>
      <c r="B72" s="767" t="s">
        <v>458</v>
      </c>
      <c r="C72" s="768"/>
      <c r="D72" s="769" t="s">
        <v>459</v>
      </c>
      <c r="E72" s="769" t="s">
        <v>460</v>
      </c>
      <c r="F72" s="769" t="s">
        <v>461</v>
      </c>
      <c r="G72" s="769"/>
      <c r="H72" s="771"/>
      <c r="I72" s="17"/>
    </row>
    <row r="73" spans="1:10">
      <c r="A73" s="58"/>
      <c r="B73" s="331" t="s">
        <v>462</v>
      </c>
      <c r="C73" s="332" t="s">
        <v>463</v>
      </c>
      <c r="D73" s="770"/>
      <c r="E73" s="770"/>
      <c r="F73" s="60" t="s">
        <v>469</v>
      </c>
      <c r="G73" s="60" t="s">
        <v>470</v>
      </c>
      <c r="H73" s="61" t="s">
        <v>471</v>
      </c>
      <c r="I73" s="17"/>
    </row>
    <row r="74" spans="1:10">
      <c r="A74" s="56"/>
      <c r="B74" s="62"/>
      <c r="C74" s="63"/>
      <c r="D74" s="64"/>
      <c r="E74" s="65"/>
      <c r="F74" s="66"/>
      <c r="G74" s="67"/>
      <c r="H74" s="68"/>
      <c r="I74" s="10"/>
    </row>
    <row r="75" spans="1:10">
      <c r="A75" s="56"/>
      <c r="B75" s="69"/>
      <c r="C75" s="70"/>
      <c r="D75" s="71"/>
      <c r="E75" s="72"/>
      <c r="F75" s="73"/>
      <c r="G75" s="74"/>
      <c r="H75" s="75"/>
      <c r="I75" s="10"/>
    </row>
    <row r="76" spans="1:10" ht="15.75" thickBot="1">
      <c r="A76" s="56"/>
      <c r="B76" s="76"/>
      <c r="C76" s="77"/>
      <c r="D76" s="78"/>
      <c r="E76" s="79"/>
      <c r="F76" s="80"/>
      <c r="G76" s="81"/>
      <c r="H76" s="82"/>
      <c r="I76" s="10"/>
    </row>
    <row r="77" spans="1:10">
      <c r="A77" s="56"/>
      <c r="B77" s="303" t="s">
        <v>464</v>
      </c>
      <c r="C77" s="304"/>
      <c r="D77" s="305"/>
      <c r="E77" s="306"/>
      <c r="F77" s="306"/>
      <c r="G77" s="307"/>
      <c r="H77" s="7"/>
      <c r="I77" s="10"/>
    </row>
    <row r="78" spans="1:10">
      <c r="A78" s="56"/>
      <c r="B78" s="764" t="s">
        <v>1005</v>
      </c>
      <c r="C78" s="765"/>
      <c r="D78" s="765"/>
      <c r="E78" s="765"/>
      <c r="F78" s="765"/>
      <c r="G78" s="765"/>
      <c r="H78" s="766"/>
      <c r="I78" s="575"/>
      <c r="J78" s="534"/>
    </row>
    <row r="79" spans="1:10">
      <c r="A79" s="56"/>
      <c r="B79" s="327" t="s">
        <v>677</v>
      </c>
      <c r="C79" s="328"/>
      <c r="D79" s="328"/>
      <c r="E79" s="328"/>
      <c r="F79" s="328"/>
      <c r="G79" s="328"/>
      <c r="H79" s="329"/>
      <c r="I79" s="55"/>
    </row>
    <row r="80" spans="1:10" ht="15.75" thickBot="1">
      <c r="A80" s="83"/>
      <c r="B80" s="193" t="s">
        <v>678</v>
      </c>
      <c r="C80" s="84"/>
      <c r="D80" s="85"/>
      <c r="E80" s="86"/>
      <c r="F80" s="86"/>
      <c r="G80" s="86"/>
      <c r="H80" s="87"/>
      <c r="I80" s="55"/>
    </row>
    <row r="81" spans="1:9" ht="15.75" thickBot="1">
      <c r="A81" s="57"/>
      <c r="B81" s="88"/>
      <c r="C81" s="89"/>
      <c r="D81" s="90"/>
      <c r="E81" s="91"/>
      <c r="F81" s="91"/>
      <c r="G81" s="91"/>
      <c r="H81" s="91"/>
      <c r="I81" s="55"/>
    </row>
    <row r="82" spans="1:9">
      <c r="A82" s="4"/>
      <c r="B82" s="54" t="s">
        <v>472</v>
      </c>
      <c r="C82" s="6"/>
      <c r="D82" s="6"/>
      <c r="E82" s="6"/>
      <c r="F82" s="6"/>
      <c r="G82" s="6"/>
      <c r="H82" s="7"/>
      <c r="I82" s="55"/>
    </row>
    <row r="83" spans="1:9" ht="15.75" thickBot="1">
      <c r="A83" s="56"/>
      <c r="B83" s="57"/>
      <c r="C83" s="57"/>
      <c r="D83" s="57"/>
      <c r="E83" s="57"/>
      <c r="F83" s="57"/>
      <c r="G83" s="57"/>
      <c r="H83" s="55"/>
      <c r="I83" s="55"/>
    </row>
    <row r="84" spans="1:9">
      <c r="A84" s="58"/>
      <c r="B84" s="767" t="s">
        <v>458</v>
      </c>
      <c r="C84" s="768"/>
      <c r="D84" s="769" t="s">
        <v>459</v>
      </c>
      <c r="E84" s="769" t="s">
        <v>460</v>
      </c>
      <c r="F84" s="769" t="s">
        <v>461</v>
      </c>
      <c r="G84" s="769"/>
      <c r="H84" s="771"/>
      <c r="I84" s="17"/>
    </row>
    <row r="85" spans="1:9">
      <c r="A85" s="58"/>
      <c r="B85" s="331" t="s">
        <v>462</v>
      </c>
      <c r="C85" s="332" t="s">
        <v>463</v>
      </c>
      <c r="D85" s="770"/>
      <c r="E85" s="770"/>
      <c r="F85" s="60" t="s">
        <v>469</v>
      </c>
      <c r="G85" s="60" t="s">
        <v>470</v>
      </c>
      <c r="H85" s="61" t="s">
        <v>471</v>
      </c>
      <c r="I85" s="17"/>
    </row>
    <row r="86" spans="1:9">
      <c r="A86" s="56"/>
      <c r="B86" s="62"/>
      <c r="C86" s="63"/>
      <c r="D86" s="64"/>
      <c r="E86" s="73"/>
      <c r="F86" s="92"/>
      <c r="G86" s="92"/>
      <c r="H86" s="68"/>
      <c r="I86" s="10"/>
    </row>
    <row r="87" spans="1:9">
      <c r="A87" s="56"/>
      <c r="B87" s="21" t="s">
        <v>464</v>
      </c>
      <c r="C87" s="89"/>
      <c r="D87" s="90"/>
      <c r="E87" s="91"/>
      <c r="F87" s="91"/>
      <c r="G87" s="91"/>
      <c r="H87" s="97"/>
      <c r="I87" s="55"/>
    </row>
    <row r="88" spans="1:9">
      <c r="A88" s="56"/>
      <c r="B88" s="772" t="s">
        <v>681</v>
      </c>
      <c r="C88" s="772"/>
      <c r="D88" s="772"/>
      <c r="E88" s="772"/>
      <c r="F88" s="772"/>
      <c r="G88" s="772"/>
      <c r="H88" s="302"/>
      <c r="I88" s="55"/>
    </row>
    <row r="89" spans="1:9" ht="15.75" thickBot="1">
      <c r="A89" s="56"/>
      <c r="B89" s="84" t="s">
        <v>682</v>
      </c>
      <c r="C89" s="334"/>
      <c r="D89" s="334"/>
      <c r="E89" s="334"/>
      <c r="F89" s="334"/>
      <c r="G89" s="334"/>
      <c r="H89" s="333"/>
      <c r="I89" s="55"/>
    </row>
    <row r="90" spans="1:9" ht="15.75" thickBot="1">
      <c r="A90" s="100"/>
      <c r="B90" s="100"/>
      <c r="C90" s="100"/>
      <c r="D90" s="100"/>
      <c r="E90" s="100"/>
      <c r="F90" s="100"/>
      <c r="G90" s="100"/>
      <c r="H90" s="100"/>
      <c r="I90" s="55"/>
    </row>
    <row r="91" spans="1:9" ht="38.25">
      <c r="A91" s="102"/>
      <c r="B91" s="103" t="s">
        <v>473</v>
      </c>
      <c r="C91" s="104"/>
      <c r="D91" s="104"/>
      <c r="E91" s="105"/>
      <c r="F91" s="325" t="s">
        <v>474</v>
      </c>
      <c r="G91" s="325" t="s">
        <v>475</v>
      </c>
      <c r="H91" s="107" t="s">
        <v>476</v>
      </c>
      <c r="I91" s="108"/>
    </row>
    <row r="92" spans="1:9">
      <c r="A92" s="101"/>
      <c r="B92" s="110" t="s">
        <v>477</v>
      </c>
      <c r="C92" s="111"/>
      <c r="D92" s="111"/>
      <c r="E92" s="111"/>
      <c r="F92" s="619"/>
      <c r="G92" s="689"/>
      <c r="H92" s="689"/>
      <c r="I92" s="108"/>
    </row>
    <row r="93" spans="1:9">
      <c r="A93" s="101"/>
      <c r="B93" s="110" t="s">
        <v>478</v>
      </c>
      <c r="C93" s="111"/>
      <c r="D93" s="111"/>
      <c r="E93" s="111"/>
      <c r="F93" s="619"/>
      <c r="G93" s="619"/>
      <c r="H93" s="620"/>
      <c r="I93" s="108"/>
    </row>
    <row r="94" spans="1:9">
      <c r="A94" s="101"/>
      <c r="B94" s="114" t="s">
        <v>479</v>
      </c>
      <c r="C94" s="115"/>
      <c r="D94" s="115"/>
      <c r="E94" s="115"/>
      <c r="F94" s="619"/>
      <c r="G94" s="619">
        <v>106084.5</v>
      </c>
      <c r="H94" s="619">
        <v>106084.5</v>
      </c>
      <c r="I94" s="108"/>
    </row>
    <row r="95" spans="1:9">
      <c r="A95" s="101"/>
      <c r="B95" s="110" t="s">
        <v>480</v>
      </c>
      <c r="C95" s="111"/>
      <c r="D95" s="111"/>
      <c r="E95" s="111"/>
      <c r="F95" s="619"/>
      <c r="G95" s="619"/>
      <c r="H95" s="620"/>
      <c r="I95" s="108"/>
    </row>
    <row r="96" spans="1:9">
      <c r="A96" s="101"/>
      <c r="B96" s="110" t="s">
        <v>481</v>
      </c>
      <c r="C96" s="111"/>
      <c r="D96" s="111"/>
      <c r="E96" s="111"/>
      <c r="F96" s="619"/>
      <c r="G96" s="619"/>
      <c r="H96" s="620"/>
      <c r="I96" s="108"/>
    </row>
    <row r="97" spans="1:9">
      <c r="A97" s="101"/>
      <c r="B97" s="114" t="s">
        <v>482</v>
      </c>
      <c r="C97" s="115"/>
      <c r="D97" s="115"/>
      <c r="E97" s="115"/>
      <c r="F97" s="619"/>
      <c r="G97" s="619"/>
      <c r="H97" s="620"/>
      <c r="I97" s="108"/>
    </row>
    <row r="98" spans="1:9">
      <c r="A98" s="101"/>
      <c r="B98" s="114" t="s">
        <v>483</v>
      </c>
      <c r="C98" s="115"/>
      <c r="D98" s="115"/>
      <c r="E98" s="115"/>
      <c r="F98" s="619"/>
      <c r="G98" s="619"/>
      <c r="H98" s="620"/>
      <c r="I98" s="108"/>
    </row>
    <row r="99" spans="1:9">
      <c r="A99" s="101"/>
      <c r="B99" s="114" t="s">
        <v>484</v>
      </c>
      <c r="C99" s="115"/>
      <c r="D99" s="115"/>
      <c r="E99" s="115"/>
      <c r="F99" s="619"/>
      <c r="G99" s="619">
        <v>106084.5</v>
      </c>
      <c r="H99" s="619">
        <v>106084.5</v>
      </c>
      <c r="I99" s="108"/>
    </row>
    <row r="100" spans="1:9">
      <c r="A100" s="101"/>
      <c r="B100" s="114" t="s">
        <v>485</v>
      </c>
      <c r="C100" s="115"/>
      <c r="D100" s="115"/>
      <c r="E100" s="115"/>
      <c r="F100" s="619"/>
      <c r="G100" s="619"/>
      <c r="H100" s="620"/>
      <c r="I100" s="108"/>
    </row>
    <row r="101" spans="1:9">
      <c r="A101" s="101"/>
      <c r="B101" s="114" t="s">
        <v>486</v>
      </c>
      <c r="C101" s="115"/>
      <c r="D101" s="115"/>
      <c r="E101" s="115"/>
      <c r="F101" s="621"/>
      <c r="G101" s="619"/>
      <c r="H101" s="620"/>
      <c r="I101" s="108"/>
    </row>
    <row r="102" spans="1:9">
      <c r="A102" s="101"/>
      <c r="B102" s="114" t="s">
        <v>487</v>
      </c>
      <c r="C102" s="115"/>
      <c r="D102" s="115"/>
      <c r="E102" s="115"/>
      <c r="F102" s="621"/>
      <c r="G102" s="619"/>
      <c r="H102" s="620"/>
      <c r="I102" s="108"/>
    </row>
    <row r="103" spans="1:9">
      <c r="A103" s="101"/>
      <c r="B103" s="116" t="s">
        <v>3</v>
      </c>
      <c r="C103" s="20"/>
      <c r="D103" s="20"/>
      <c r="E103" s="20"/>
      <c r="F103" s="622"/>
      <c r="G103" s="622">
        <f>SUM(G93:G102)</f>
        <v>212169</v>
      </c>
      <c r="H103" s="622">
        <f>SUM(H93:H102)</f>
        <v>212169</v>
      </c>
      <c r="I103" s="108"/>
    </row>
    <row r="104" spans="1:9" ht="15.75" thickBot="1">
      <c r="A104" s="117"/>
      <c r="B104" s="118" t="s">
        <v>488</v>
      </c>
      <c r="C104" s="119"/>
      <c r="D104" s="119"/>
      <c r="E104" s="119"/>
      <c r="F104" s="623"/>
      <c r="G104" s="623"/>
      <c r="H104" s="141"/>
      <c r="I104" s="108"/>
    </row>
    <row r="105" spans="1:9" ht="30.75" customHeight="1" thickBot="1">
      <c r="A105" s="21"/>
      <c r="B105" s="21"/>
      <c r="C105" s="21"/>
      <c r="D105" s="21"/>
      <c r="E105" s="21"/>
      <c r="F105" s="21"/>
      <c r="G105" s="21"/>
      <c r="H105" s="21"/>
      <c r="I105" s="10"/>
    </row>
    <row r="106" spans="1:9">
      <c r="A106" s="122"/>
      <c r="B106" s="54" t="s">
        <v>489</v>
      </c>
      <c r="C106" s="123"/>
      <c r="D106" s="123"/>
      <c r="E106" s="54"/>
      <c r="F106" s="54"/>
      <c r="G106" s="54"/>
      <c r="H106" s="124"/>
      <c r="I106" s="125"/>
    </row>
    <row r="107" spans="1:9">
      <c r="A107" s="128"/>
      <c r="B107" s="129"/>
      <c r="C107" s="328"/>
      <c r="D107" s="328"/>
      <c r="E107" s="328"/>
      <c r="F107" s="328"/>
      <c r="G107" s="328"/>
      <c r="H107" s="326" t="s">
        <v>461</v>
      </c>
      <c r="I107" s="132"/>
    </row>
    <row r="108" spans="1:9">
      <c r="A108" s="128"/>
      <c r="B108" s="134" t="s">
        <v>490</v>
      </c>
      <c r="C108" s="135"/>
      <c r="D108" s="135"/>
      <c r="E108" s="135"/>
      <c r="F108" s="135"/>
      <c r="G108" s="136"/>
      <c r="H108" s="620" t="s">
        <v>713</v>
      </c>
      <c r="I108" s="132"/>
    </row>
    <row r="109" spans="1:9">
      <c r="A109" s="128"/>
      <c r="B109" s="137" t="s">
        <v>491</v>
      </c>
      <c r="C109" s="135"/>
      <c r="D109" s="135"/>
      <c r="E109" s="135"/>
      <c r="F109" s="135"/>
      <c r="G109" s="135"/>
      <c r="H109" s="620">
        <v>68813.66</v>
      </c>
      <c r="I109" s="132"/>
    </row>
    <row r="110" spans="1:9">
      <c r="A110" s="128"/>
      <c r="B110" s="138" t="s">
        <v>3</v>
      </c>
      <c r="C110" s="135"/>
      <c r="D110" s="135"/>
      <c r="E110" s="135"/>
      <c r="F110" s="135"/>
      <c r="G110" s="135"/>
      <c r="H110" s="634">
        <f>SUM(H109)</f>
        <v>68813.66</v>
      </c>
      <c r="I110" s="132"/>
    </row>
    <row r="111" spans="1:9" ht="15.75" thickBot="1">
      <c r="A111" s="139"/>
      <c r="B111" s="118" t="s">
        <v>492</v>
      </c>
      <c r="C111" s="118"/>
      <c r="D111" s="140"/>
      <c r="E111" s="140"/>
      <c r="F111" s="120"/>
      <c r="G111" s="120"/>
      <c r="H111" s="141"/>
      <c r="I111" s="132"/>
    </row>
    <row r="112" spans="1:9" ht="15.75" thickBot="1">
      <c r="A112" s="57"/>
      <c r="B112" s="57"/>
      <c r="C112" s="57"/>
      <c r="D112" s="57"/>
      <c r="E112" s="57"/>
      <c r="F112" s="57"/>
      <c r="G112" s="57"/>
      <c r="H112" s="57"/>
      <c r="I112" s="55"/>
    </row>
    <row r="113" spans="1:9">
      <c r="A113" s="4"/>
      <c r="B113" s="23" t="s">
        <v>493</v>
      </c>
      <c r="C113" s="6"/>
      <c r="D113" s="6"/>
      <c r="E113" s="6"/>
      <c r="F113" s="758" t="s">
        <v>461</v>
      </c>
      <c r="G113" s="759"/>
      <c r="H113" s="760"/>
      <c r="I113" s="55"/>
    </row>
    <row r="114" spans="1:9">
      <c r="A114" s="56"/>
      <c r="B114" s="335" t="s">
        <v>494</v>
      </c>
      <c r="C114" s="142"/>
      <c r="D114" s="335"/>
      <c r="E114" s="143" t="s">
        <v>495</v>
      </c>
      <c r="F114" s="60" t="s">
        <v>469</v>
      </c>
      <c r="G114" s="60" t="s">
        <v>470</v>
      </c>
      <c r="H114" s="61" t="s">
        <v>471</v>
      </c>
      <c r="I114" s="55"/>
    </row>
    <row r="115" spans="1:9">
      <c r="A115" s="144"/>
      <c r="B115" s="145" t="s">
        <v>496</v>
      </c>
      <c r="C115" s="335"/>
      <c r="D115" s="145"/>
      <c r="E115" s="627">
        <v>7</v>
      </c>
      <c r="F115" s="619">
        <f>H23</f>
        <v>731186.34</v>
      </c>
      <c r="G115" s="624"/>
      <c r="H115" s="625"/>
      <c r="I115" s="146"/>
    </row>
    <row r="116" spans="1:9">
      <c r="A116" s="128"/>
      <c r="B116" s="145" t="s">
        <v>497</v>
      </c>
      <c r="C116" s="145"/>
      <c r="D116" s="145"/>
      <c r="E116" s="627">
        <v>18</v>
      </c>
      <c r="F116" s="619">
        <v>1109521</v>
      </c>
      <c r="G116" s="626"/>
      <c r="H116" s="628"/>
      <c r="I116" s="132"/>
    </row>
    <row r="117" spans="1:9">
      <c r="A117" s="128"/>
      <c r="B117" s="145" t="s">
        <v>498</v>
      </c>
      <c r="C117" s="145"/>
      <c r="D117" s="145"/>
      <c r="E117" s="627"/>
      <c r="F117" s="627"/>
      <c r="G117" s="627"/>
      <c r="H117" s="620"/>
      <c r="I117" s="132"/>
    </row>
    <row r="118" spans="1:9">
      <c r="A118" s="128"/>
      <c r="B118" s="145" t="s">
        <v>499</v>
      </c>
      <c r="C118" s="145"/>
      <c r="D118" s="145"/>
      <c r="E118" s="627"/>
      <c r="F118" s="627"/>
      <c r="G118" s="627"/>
      <c r="H118" s="620"/>
      <c r="I118" s="132"/>
    </row>
    <row r="119" spans="1:9">
      <c r="A119" s="128"/>
      <c r="B119" s="149" t="s">
        <v>500</v>
      </c>
      <c r="C119" s="145"/>
      <c r="D119" s="145"/>
      <c r="E119" s="626"/>
      <c r="F119" s="619">
        <v>68813.66</v>
      </c>
      <c r="G119" s="626"/>
      <c r="H119" s="628"/>
      <c r="I119" s="132"/>
    </row>
    <row r="120" spans="1:9">
      <c r="A120" s="128"/>
      <c r="B120" s="149" t="s">
        <v>501</v>
      </c>
      <c r="C120" s="145"/>
      <c r="D120" s="145"/>
      <c r="E120" s="626"/>
      <c r="F120" s="626"/>
      <c r="G120" s="627"/>
      <c r="H120" s="620">
        <v>212169</v>
      </c>
      <c r="I120" s="132"/>
    </row>
    <row r="121" spans="1:9">
      <c r="A121" s="128"/>
      <c r="B121" s="149" t="s">
        <v>502</v>
      </c>
      <c r="C121" s="145"/>
      <c r="D121" s="145"/>
      <c r="E121" s="627"/>
      <c r="F121" s="626"/>
      <c r="G121" s="626"/>
      <c r="H121" s="620"/>
      <c r="I121" s="132"/>
    </row>
    <row r="122" spans="1:9">
      <c r="A122" s="128"/>
      <c r="B122" s="150" t="s">
        <v>503</v>
      </c>
      <c r="C122" s="145"/>
      <c r="D122" s="150"/>
      <c r="E122" s="633">
        <f>E121+E118+E117+E116+E115</f>
        <v>25</v>
      </c>
      <c r="F122" s="622">
        <f>SUM(F115:F119)</f>
        <v>1909520.9999999998</v>
      </c>
      <c r="G122" s="622">
        <f>G117+G118+G120</f>
        <v>0</v>
      </c>
      <c r="H122" s="634">
        <f>H117+H118+H120+H121</f>
        <v>212169</v>
      </c>
      <c r="I122" s="132"/>
    </row>
    <row r="123" spans="1:9" ht="15.75" thickBot="1">
      <c r="A123" s="139"/>
      <c r="B123" s="151" t="s">
        <v>504</v>
      </c>
      <c r="C123" s="152"/>
      <c r="D123" s="151"/>
      <c r="E123" s="635">
        <v>25</v>
      </c>
      <c r="F123" s="761">
        <f>F122+H122</f>
        <v>2121690</v>
      </c>
      <c r="G123" s="762"/>
      <c r="H123" s="763"/>
      <c r="I123" s="132"/>
    </row>
    <row r="124" spans="1:9" ht="15.75" thickBot="1">
      <c r="A124" s="42"/>
      <c r="B124" s="42"/>
      <c r="C124" s="42"/>
      <c r="D124" s="42"/>
      <c r="E124" s="42"/>
      <c r="F124" s="42"/>
      <c r="G124" s="42"/>
      <c r="H124" s="42"/>
      <c r="I124" s="43"/>
    </row>
  </sheetData>
  <mergeCells count="30">
    <mergeCell ref="A2:H4"/>
    <mergeCell ref="B14:C14"/>
    <mergeCell ref="D14:D15"/>
    <mergeCell ref="E14:E15"/>
    <mergeCell ref="F14:F15"/>
    <mergeCell ref="G14:G15"/>
    <mergeCell ref="H14:H15"/>
    <mergeCell ref="F7:G7"/>
    <mergeCell ref="F8:G8"/>
    <mergeCell ref="F9:G9"/>
    <mergeCell ref="F10:G10"/>
    <mergeCell ref="B40:D40"/>
    <mergeCell ref="E40:E41"/>
    <mergeCell ref="F40:F41"/>
    <mergeCell ref="G40:H41"/>
    <mergeCell ref="C41:D41"/>
    <mergeCell ref="C61:D61"/>
    <mergeCell ref="G61:H61"/>
    <mergeCell ref="B72:C72"/>
    <mergeCell ref="D72:D73"/>
    <mergeCell ref="E72:E73"/>
    <mergeCell ref="F72:H72"/>
    <mergeCell ref="F113:H113"/>
    <mergeCell ref="F123:H123"/>
    <mergeCell ref="B78:H78"/>
    <mergeCell ref="B84:C84"/>
    <mergeCell ref="D84:D85"/>
    <mergeCell ref="E84:E85"/>
    <mergeCell ref="F84:H84"/>
    <mergeCell ref="B88:G88"/>
  </mergeCells>
  <pageMargins left="0.11811023622047245" right="0.31496062992125984" top="0.43307086614173229" bottom="0.35433070866141736" header="0.31496062992125984" footer="0.31496062992125984"/>
  <pageSetup paperSize="9" scale="6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72"/>
  <sheetViews>
    <sheetView topLeftCell="A28" workbookViewId="0">
      <selection activeCell="F48" sqref="F48"/>
    </sheetView>
  </sheetViews>
  <sheetFormatPr defaultRowHeight="15"/>
  <cols>
    <col min="1" max="1" width="4.5703125" customWidth="1"/>
    <col min="2" max="2" width="6.140625" customWidth="1"/>
    <col min="3" max="3" width="40.28515625" customWidth="1"/>
    <col min="4" max="4" width="38.85546875" customWidth="1"/>
    <col min="5" max="5" width="16.7109375" customWidth="1"/>
    <col min="6" max="6" width="25" customWidth="1"/>
    <col min="7" max="8" width="20.5703125" customWidth="1"/>
    <col min="9" max="9" width="23.28515625" customWidth="1"/>
    <col min="10" max="10" width="3.7109375" customWidth="1"/>
  </cols>
  <sheetData>
    <row r="1" spans="1:10" ht="15.75">
      <c r="A1" s="4"/>
      <c r="B1" s="5" t="s">
        <v>449</v>
      </c>
      <c r="C1" s="6"/>
      <c r="D1" s="6"/>
      <c r="E1" s="6"/>
      <c r="F1" s="6"/>
      <c r="G1" s="6"/>
      <c r="H1" s="6"/>
      <c r="I1" s="6"/>
      <c r="J1" s="7"/>
    </row>
    <row r="2" spans="1:10">
      <c r="A2" s="9"/>
      <c r="B2" s="794" t="s">
        <v>450</v>
      </c>
      <c r="C2" s="794"/>
      <c r="D2" s="794"/>
      <c r="E2" s="794"/>
      <c r="F2" s="794"/>
      <c r="G2" s="794"/>
      <c r="H2" s="794"/>
      <c r="I2" s="794"/>
      <c r="J2" s="10"/>
    </row>
    <row r="3" spans="1:10">
      <c r="A3" s="9"/>
      <c r="B3" s="794"/>
      <c r="C3" s="794"/>
      <c r="D3" s="794"/>
      <c r="E3" s="794"/>
      <c r="F3" s="794"/>
      <c r="G3" s="794"/>
      <c r="H3" s="794"/>
      <c r="I3" s="794"/>
      <c r="J3" s="10"/>
    </row>
    <row r="4" spans="1:10">
      <c r="A4" s="9"/>
      <c r="B4" s="794"/>
      <c r="C4" s="794"/>
      <c r="D4" s="794"/>
      <c r="E4" s="794"/>
      <c r="F4" s="794"/>
      <c r="G4" s="794"/>
      <c r="H4" s="794"/>
      <c r="I4" s="794"/>
      <c r="J4" s="10"/>
    </row>
    <row r="5" spans="1:10">
      <c r="A5" s="9"/>
      <c r="B5" s="324"/>
      <c r="C5" s="324"/>
      <c r="D5" s="614"/>
      <c r="E5" s="324"/>
      <c r="F5" s="324"/>
      <c r="G5" s="324"/>
      <c r="H5" s="324"/>
      <c r="I5" s="324"/>
      <c r="J5" s="10"/>
    </row>
    <row r="6" spans="1:10">
      <c r="A6" s="12"/>
      <c r="B6" s="13" t="s">
        <v>0</v>
      </c>
      <c r="C6" s="14"/>
      <c r="D6" s="615" t="s">
        <v>176</v>
      </c>
      <c r="E6" s="13"/>
      <c r="F6" s="16" t="s">
        <v>451</v>
      </c>
      <c r="G6" s="13"/>
      <c r="H6" s="13"/>
      <c r="I6" s="16"/>
      <c r="J6" s="17"/>
    </row>
    <row r="7" spans="1:10">
      <c r="A7" s="12"/>
      <c r="B7" s="13" t="s">
        <v>1</v>
      </c>
      <c r="C7" s="14"/>
      <c r="D7" s="631" t="s">
        <v>181</v>
      </c>
      <c r="E7" s="13"/>
      <c r="F7" s="16" t="s">
        <v>452</v>
      </c>
      <c r="G7" s="793" t="s">
        <v>699</v>
      </c>
      <c r="H7" s="821"/>
      <c r="I7" s="13"/>
      <c r="J7" s="17"/>
    </row>
    <row r="8" spans="1:10">
      <c r="A8" s="12"/>
      <c r="B8" s="795" t="s">
        <v>642</v>
      </c>
      <c r="C8" s="795"/>
      <c r="D8" s="843">
        <v>1319003</v>
      </c>
      <c r="E8" s="14"/>
      <c r="F8" s="16" t="s">
        <v>454</v>
      </c>
      <c r="G8" s="793" t="s">
        <v>693</v>
      </c>
      <c r="H8" s="821"/>
      <c r="I8" s="13"/>
      <c r="J8" s="17"/>
    </row>
    <row r="9" spans="1:10">
      <c r="A9" s="12"/>
      <c r="B9" s="795"/>
      <c r="C9" s="795"/>
      <c r="D9" s="844"/>
      <c r="E9" s="13" t="s">
        <v>453</v>
      </c>
      <c r="F9" s="16" t="s">
        <v>455</v>
      </c>
      <c r="G9" s="793">
        <v>382</v>
      </c>
      <c r="H9" s="821"/>
      <c r="I9" s="13"/>
      <c r="J9" s="17"/>
    </row>
    <row r="10" spans="1:10" ht="15.75" thickBot="1">
      <c r="A10" s="12"/>
      <c r="B10" s="13"/>
      <c r="C10" s="13"/>
      <c r="D10" s="13"/>
      <c r="E10" s="13"/>
      <c r="F10" s="16" t="s">
        <v>456</v>
      </c>
      <c r="G10" s="822">
        <v>5890066607</v>
      </c>
      <c r="H10" s="823"/>
      <c r="I10" s="13"/>
      <c r="J10" s="17"/>
    </row>
    <row r="11" spans="1:10" ht="15.75" thickBot="1">
      <c r="A11" s="9"/>
      <c r="B11" s="21"/>
      <c r="C11" s="21"/>
      <c r="D11" s="21"/>
      <c r="E11" s="21"/>
      <c r="F11" s="21"/>
      <c r="G11" s="21"/>
      <c r="H11" s="21"/>
      <c r="I11" s="21"/>
      <c r="J11" s="10"/>
    </row>
    <row r="12" spans="1:10">
      <c r="A12" s="9"/>
      <c r="B12" s="22"/>
      <c r="C12" s="23" t="s">
        <v>643</v>
      </c>
      <c r="D12" s="24"/>
      <c r="E12" s="24"/>
      <c r="F12" s="24"/>
      <c r="G12" s="24"/>
      <c r="H12" s="24"/>
      <c r="I12" s="25"/>
      <c r="J12" s="10"/>
    </row>
    <row r="13" spans="1:10" ht="15.75" thickBot="1">
      <c r="A13" s="9"/>
      <c r="B13" s="9"/>
      <c r="C13" s="13"/>
      <c r="D13" s="21"/>
      <c r="E13" s="21"/>
      <c r="F13" s="21"/>
      <c r="G13" s="21"/>
      <c r="H13" s="21"/>
      <c r="I13" s="10"/>
      <c r="J13" s="10"/>
    </row>
    <row r="14" spans="1:10">
      <c r="A14" s="9"/>
      <c r="B14" s="9"/>
      <c r="C14" s="775" t="s">
        <v>458</v>
      </c>
      <c r="D14" s="776"/>
      <c r="E14" s="769" t="s">
        <v>646</v>
      </c>
      <c r="F14" s="787" t="s">
        <v>544</v>
      </c>
      <c r="G14" s="789" t="s">
        <v>545</v>
      </c>
      <c r="H14" s="798" t="s">
        <v>647</v>
      </c>
      <c r="I14" s="791" t="s">
        <v>461</v>
      </c>
      <c r="J14" s="10"/>
    </row>
    <row r="15" spans="1:10" ht="25.5">
      <c r="A15" s="9"/>
      <c r="B15" s="9"/>
      <c r="C15" s="331" t="s">
        <v>649</v>
      </c>
      <c r="D15" s="287" t="s">
        <v>650</v>
      </c>
      <c r="E15" s="770"/>
      <c r="F15" s="788"/>
      <c r="G15" s="790"/>
      <c r="H15" s="799"/>
      <c r="I15" s="792"/>
      <c r="J15" s="10"/>
    </row>
    <row r="16" spans="1:10" ht="64.5">
      <c r="A16" s="9"/>
      <c r="B16" s="9"/>
      <c r="C16" s="669" t="s">
        <v>1040</v>
      </c>
      <c r="D16" s="672" t="s">
        <v>1041</v>
      </c>
      <c r="E16" s="670">
        <v>1070</v>
      </c>
      <c r="F16" s="670" t="s">
        <v>752</v>
      </c>
      <c r="G16" s="670" t="s">
        <v>1042</v>
      </c>
      <c r="H16" s="670">
        <v>1</v>
      </c>
      <c r="I16" s="671">
        <v>1187102.7</v>
      </c>
      <c r="J16" s="10"/>
    </row>
    <row r="17" spans="1:10">
      <c r="A17" s="9"/>
      <c r="B17" s="9"/>
      <c r="C17" s="666"/>
      <c r="D17" s="666"/>
      <c r="E17" s="668"/>
      <c r="F17" s="668"/>
      <c r="G17" s="668"/>
      <c r="H17" s="668"/>
      <c r="I17" s="685"/>
      <c r="J17" s="10"/>
    </row>
    <row r="18" spans="1:10">
      <c r="A18" s="9"/>
      <c r="B18" s="9"/>
      <c r="C18" s="28"/>
      <c r="D18" s="29"/>
      <c r="E18" s="286"/>
      <c r="F18" s="286"/>
      <c r="G18" s="286"/>
      <c r="H18" s="286"/>
      <c r="I18" s="342"/>
      <c r="J18" s="10"/>
    </row>
    <row r="19" spans="1:10" ht="15.75" thickBot="1">
      <c r="A19" s="9"/>
      <c r="B19" s="9"/>
      <c r="C19" s="28"/>
      <c r="D19" s="29"/>
      <c r="E19" s="286"/>
      <c r="F19" s="286"/>
      <c r="G19" s="360" t="s">
        <v>3</v>
      </c>
      <c r="H19" s="360"/>
      <c r="I19" s="361">
        <f>SUM(I10:I18)</f>
        <v>1187102.7</v>
      </c>
      <c r="J19" s="10"/>
    </row>
    <row r="20" spans="1:10">
      <c r="A20" s="9"/>
      <c r="B20" s="9"/>
      <c r="C20" s="28"/>
      <c r="D20" s="29"/>
      <c r="E20" s="286"/>
      <c r="F20" s="286"/>
      <c r="G20" s="286"/>
      <c r="H20" s="286"/>
      <c r="I20" s="342"/>
      <c r="J20" s="10"/>
    </row>
    <row r="21" spans="1:10">
      <c r="A21" s="9"/>
      <c r="B21" s="9"/>
      <c r="C21" s="28"/>
      <c r="D21" s="29"/>
      <c r="E21" s="286"/>
      <c r="F21" s="286"/>
      <c r="G21" s="286"/>
      <c r="H21" s="286"/>
      <c r="I21" s="342"/>
      <c r="J21" s="10"/>
    </row>
    <row r="22" spans="1:10">
      <c r="A22" s="9"/>
      <c r="B22" s="9"/>
      <c r="C22" s="28"/>
      <c r="D22" s="29"/>
      <c r="E22" s="286"/>
      <c r="F22" s="286"/>
      <c r="G22" s="286"/>
      <c r="H22" s="286"/>
      <c r="I22" s="342"/>
      <c r="J22" s="10"/>
    </row>
    <row r="23" spans="1:10">
      <c r="A23" s="9"/>
      <c r="B23" s="9"/>
      <c r="C23" s="28"/>
      <c r="D23" s="29"/>
      <c r="E23" s="286"/>
      <c r="F23" s="286"/>
      <c r="G23" s="286"/>
      <c r="H23" s="286"/>
      <c r="I23" s="342"/>
      <c r="J23" s="10"/>
    </row>
    <row r="24" spans="1:10">
      <c r="A24" s="9"/>
      <c r="B24" s="9"/>
      <c r="C24" s="28"/>
      <c r="D24" s="29"/>
      <c r="E24" s="286"/>
      <c r="F24" s="286"/>
      <c r="G24" s="286"/>
      <c r="H24" s="286"/>
      <c r="I24" s="290"/>
      <c r="J24" s="10"/>
    </row>
    <row r="25" spans="1:10" ht="15.75" thickBot="1">
      <c r="A25" s="9"/>
      <c r="B25" s="9"/>
      <c r="C25" s="35"/>
      <c r="D25" s="36"/>
      <c r="E25" s="51"/>
      <c r="F25" s="51"/>
      <c r="G25" s="360" t="s">
        <v>713</v>
      </c>
      <c r="H25" s="360"/>
      <c r="I25" s="361" t="s">
        <v>713</v>
      </c>
      <c r="J25" s="10"/>
    </row>
    <row r="26" spans="1:10">
      <c r="A26" s="9"/>
      <c r="B26" s="9"/>
      <c r="C26" s="3" t="s">
        <v>648</v>
      </c>
      <c r="D26" s="21"/>
      <c r="E26" s="21"/>
      <c r="F26" s="21"/>
      <c r="G26" s="21"/>
      <c r="H26" s="21"/>
      <c r="I26" s="10"/>
      <c r="J26" s="10"/>
    </row>
    <row r="27" spans="1:10">
      <c r="A27" s="9"/>
      <c r="B27" s="9"/>
      <c r="C27" s="3" t="s">
        <v>661</v>
      </c>
      <c r="D27" s="21"/>
      <c r="E27" s="21"/>
      <c r="F27" s="21"/>
      <c r="G27" s="21"/>
      <c r="H27" s="21"/>
      <c r="I27" s="10"/>
      <c r="J27" s="10"/>
    </row>
    <row r="28" spans="1:10">
      <c r="A28" s="9"/>
      <c r="B28" s="9"/>
      <c r="C28" s="288" t="s">
        <v>651</v>
      </c>
      <c r="D28" s="21"/>
      <c r="E28" s="21"/>
      <c r="F28" s="21"/>
      <c r="G28" s="21"/>
      <c r="H28" s="21"/>
      <c r="I28" s="10"/>
      <c r="J28" s="10"/>
    </row>
    <row r="29" spans="1:10">
      <c r="A29" s="9"/>
      <c r="B29" s="9"/>
      <c r="C29" s="21" t="s">
        <v>652</v>
      </c>
      <c r="D29" s="38"/>
      <c r="E29" s="38"/>
      <c r="F29" s="38"/>
      <c r="G29" s="38"/>
      <c r="H29" s="38"/>
      <c r="I29" s="39"/>
      <c r="J29" s="10"/>
    </row>
    <row r="30" spans="1:10">
      <c r="A30" s="9"/>
      <c r="B30" s="9"/>
      <c r="C30" s="40" t="s">
        <v>639</v>
      </c>
      <c r="D30" s="38"/>
      <c r="E30" s="38"/>
      <c r="F30" s="38"/>
      <c r="G30" s="38"/>
      <c r="H30" s="38"/>
      <c r="I30" s="39"/>
      <c r="J30" s="10"/>
    </row>
    <row r="31" spans="1:10">
      <c r="A31" s="9"/>
      <c r="B31" s="9"/>
      <c r="C31" s="40" t="s">
        <v>662</v>
      </c>
      <c r="D31" s="38"/>
      <c r="E31" s="38"/>
      <c r="F31" s="38"/>
      <c r="G31" s="38"/>
      <c r="H31" s="38"/>
      <c r="I31" s="39"/>
      <c r="J31" s="10"/>
    </row>
    <row r="32" spans="1:10">
      <c r="A32" s="9"/>
      <c r="B32" s="9"/>
      <c r="C32" s="21" t="s">
        <v>653</v>
      </c>
      <c r="D32" s="38"/>
      <c r="E32" s="38"/>
      <c r="F32" s="38"/>
      <c r="G32" s="38"/>
      <c r="H32" s="38"/>
      <c r="I32" s="39"/>
      <c r="J32" s="10"/>
    </row>
    <row r="33" spans="1:10">
      <c r="A33" s="9"/>
      <c r="B33" s="9"/>
      <c r="C33" s="21" t="s">
        <v>654</v>
      </c>
      <c r="D33" s="38"/>
      <c r="E33" s="38"/>
      <c r="F33" s="38"/>
      <c r="G33" s="38"/>
      <c r="H33" s="38"/>
      <c r="I33" s="39"/>
      <c r="J33" s="10"/>
    </row>
    <row r="34" spans="1:10">
      <c r="A34" s="9"/>
      <c r="B34" s="9"/>
      <c r="C34" s="21" t="s">
        <v>655</v>
      </c>
      <c r="D34" s="38"/>
      <c r="E34" s="38"/>
      <c r="F34" s="38"/>
      <c r="G34" s="38"/>
      <c r="H34" s="38"/>
      <c r="I34" s="39"/>
      <c r="J34" s="10"/>
    </row>
    <row r="35" spans="1:10">
      <c r="A35" s="9"/>
      <c r="B35" s="9"/>
      <c r="C35" s="21" t="s">
        <v>656</v>
      </c>
      <c r="D35" s="38"/>
      <c r="E35" s="38"/>
      <c r="F35" s="38"/>
      <c r="G35" s="38"/>
      <c r="H35" s="38"/>
      <c r="I35" s="39"/>
      <c r="J35" s="10"/>
    </row>
    <row r="36" spans="1:10">
      <c r="A36" s="9"/>
      <c r="B36" s="9"/>
      <c r="C36" s="21" t="s">
        <v>657</v>
      </c>
      <c r="D36" s="38"/>
      <c r="E36" s="38"/>
      <c r="F36" s="38"/>
      <c r="G36" s="38"/>
      <c r="H36" s="38"/>
      <c r="I36" s="39"/>
      <c r="J36" s="10"/>
    </row>
    <row r="37" spans="1:10">
      <c r="A37" s="9"/>
      <c r="B37" s="9"/>
      <c r="C37" s="21" t="s">
        <v>658</v>
      </c>
      <c r="D37" s="38"/>
      <c r="E37" s="38"/>
      <c r="F37" s="38"/>
      <c r="G37" s="38"/>
      <c r="H37" s="38"/>
      <c r="I37" s="39"/>
      <c r="J37" s="10"/>
    </row>
    <row r="38" spans="1:10">
      <c r="A38" s="9"/>
      <c r="B38" s="9"/>
      <c r="C38" s="21" t="s">
        <v>659</v>
      </c>
      <c r="D38" s="38"/>
      <c r="E38" s="38"/>
      <c r="F38" s="38"/>
      <c r="G38" s="38"/>
      <c r="H38" s="38"/>
      <c r="I38" s="39"/>
      <c r="J38" s="10"/>
    </row>
    <row r="39" spans="1:10">
      <c r="A39" s="9"/>
      <c r="B39" s="9"/>
      <c r="C39" s="21" t="s">
        <v>663</v>
      </c>
      <c r="D39" s="38"/>
      <c r="E39" s="38"/>
      <c r="F39" s="38"/>
      <c r="G39" s="38"/>
      <c r="H39" s="38"/>
      <c r="I39" s="39"/>
      <c r="J39" s="10"/>
    </row>
    <row r="40" spans="1:10" ht="15.75" thickBot="1">
      <c r="A40" s="9"/>
      <c r="B40" s="9"/>
      <c r="C40" s="21"/>
      <c r="D40" s="38"/>
      <c r="E40" s="38"/>
      <c r="F40" s="38"/>
      <c r="G40" s="38"/>
      <c r="H40" s="38"/>
      <c r="I40" s="39"/>
      <c r="J40" s="10"/>
    </row>
    <row r="41" spans="1:10" ht="15.75" thickBot="1">
      <c r="A41" s="9"/>
      <c r="B41" s="100"/>
      <c r="C41" s="100"/>
      <c r="D41" s="100"/>
      <c r="E41" s="100"/>
      <c r="F41" s="100"/>
      <c r="G41" s="100"/>
      <c r="H41" s="100"/>
      <c r="I41" s="100"/>
      <c r="J41" s="55"/>
    </row>
    <row r="42" spans="1:10" ht="38.25">
      <c r="A42" s="101"/>
      <c r="B42" s="102"/>
      <c r="C42" s="103" t="s">
        <v>644</v>
      </c>
      <c r="D42" s="104"/>
      <c r="E42" s="104"/>
      <c r="F42" s="105"/>
      <c r="G42" s="325" t="s">
        <v>474</v>
      </c>
      <c r="H42" s="325" t="s">
        <v>475</v>
      </c>
      <c r="I42" s="107" t="s">
        <v>476</v>
      </c>
      <c r="J42" s="108"/>
    </row>
    <row r="43" spans="1:10">
      <c r="A43" s="101"/>
      <c r="B43" s="101"/>
      <c r="C43" s="110" t="s">
        <v>477</v>
      </c>
      <c r="D43" s="111"/>
      <c r="E43" s="111"/>
      <c r="F43" s="111"/>
      <c r="G43" s="619"/>
      <c r="H43" s="689"/>
      <c r="I43" s="689"/>
      <c r="J43" s="108"/>
    </row>
    <row r="44" spans="1:10">
      <c r="A44" s="101"/>
      <c r="B44" s="101"/>
      <c r="C44" s="110" t="s">
        <v>478</v>
      </c>
      <c r="D44" s="111"/>
      <c r="E44" s="111"/>
      <c r="F44" s="111"/>
      <c r="G44" s="619"/>
      <c r="H44" s="619"/>
      <c r="I44" s="619"/>
      <c r="J44" s="108"/>
    </row>
    <row r="45" spans="1:10">
      <c r="A45" s="101"/>
      <c r="B45" s="101"/>
      <c r="C45" s="114" t="s">
        <v>479</v>
      </c>
      <c r="D45" s="115"/>
      <c r="E45" s="115"/>
      <c r="F45" s="115"/>
      <c r="G45" s="619"/>
      <c r="H45" s="619">
        <v>65950.149999999994</v>
      </c>
      <c r="I45" s="619">
        <v>65950.149999999994</v>
      </c>
      <c r="J45" s="108"/>
    </row>
    <row r="46" spans="1:10">
      <c r="A46" s="101"/>
      <c r="B46" s="101"/>
      <c r="C46" s="110" t="s">
        <v>480</v>
      </c>
      <c r="D46" s="111"/>
      <c r="E46" s="111"/>
      <c r="F46" s="111"/>
      <c r="G46" s="619"/>
      <c r="H46" s="619"/>
      <c r="I46" s="620"/>
      <c r="J46" s="108"/>
    </row>
    <row r="47" spans="1:10">
      <c r="A47" s="101"/>
      <c r="B47" s="101"/>
      <c r="C47" s="110" t="s">
        <v>481</v>
      </c>
      <c r="D47" s="111"/>
      <c r="E47" s="111"/>
      <c r="F47" s="111"/>
      <c r="G47" s="619"/>
      <c r="H47" s="619"/>
      <c r="I47" s="620"/>
      <c r="J47" s="108"/>
    </row>
    <row r="48" spans="1:10">
      <c r="A48" s="101"/>
      <c r="B48" s="101"/>
      <c r="C48" s="114" t="s">
        <v>482</v>
      </c>
      <c r="D48" s="115"/>
      <c r="E48" s="115"/>
      <c r="F48" s="115"/>
      <c r="G48" s="619"/>
      <c r="H48" s="619"/>
      <c r="I48" s="620"/>
      <c r="J48" s="108"/>
    </row>
    <row r="49" spans="1:10">
      <c r="A49" s="101"/>
      <c r="B49" s="101"/>
      <c r="C49" s="114" t="s">
        <v>483</v>
      </c>
      <c r="D49" s="115"/>
      <c r="E49" s="115"/>
      <c r="F49" s="115"/>
      <c r="G49" s="619"/>
      <c r="H49" s="619"/>
      <c r="I49" s="620"/>
      <c r="J49" s="108"/>
    </row>
    <row r="50" spans="1:10">
      <c r="A50" s="101"/>
      <c r="B50" s="101"/>
      <c r="C50" s="114" t="s">
        <v>484</v>
      </c>
      <c r="D50" s="115"/>
      <c r="E50" s="115"/>
      <c r="F50" s="115"/>
      <c r="G50" s="619"/>
      <c r="H50" s="619">
        <v>65950.149999999994</v>
      </c>
      <c r="I50" s="619">
        <v>65950.149999999994</v>
      </c>
      <c r="J50" s="108"/>
    </row>
    <row r="51" spans="1:10">
      <c r="A51" s="101"/>
      <c r="B51" s="101"/>
      <c r="C51" s="114" t="s">
        <v>485</v>
      </c>
      <c r="D51" s="115"/>
      <c r="E51" s="115"/>
      <c r="F51" s="115"/>
      <c r="G51" s="619"/>
      <c r="H51" s="619"/>
      <c r="I51" s="620"/>
      <c r="J51" s="108"/>
    </row>
    <row r="52" spans="1:10">
      <c r="A52" s="101"/>
      <c r="B52" s="101"/>
      <c r="C52" s="114" t="s">
        <v>486</v>
      </c>
      <c r="D52" s="115"/>
      <c r="E52" s="115"/>
      <c r="F52" s="115"/>
      <c r="G52" s="621"/>
      <c r="H52" s="619"/>
      <c r="I52" s="620"/>
      <c r="J52" s="108"/>
    </row>
    <row r="53" spans="1:10">
      <c r="A53" s="101"/>
      <c r="B53" s="101"/>
      <c r="C53" s="114" t="s">
        <v>487</v>
      </c>
      <c r="D53" s="115"/>
      <c r="E53" s="115"/>
      <c r="F53" s="115"/>
      <c r="G53" s="621"/>
      <c r="H53" s="619"/>
      <c r="I53" s="620"/>
      <c r="J53" s="108"/>
    </row>
    <row r="54" spans="1:10">
      <c r="A54" s="101"/>
      <c r="B54" s="101"/>
      <c r="C54" s="116" t="s">
        <v>3</v>
      </c>
      <c r="D54" s="20"/>
      <c r="E54" s="20"/>
      <c r="F54" s="20"/>
      <c r="G54" s="622"/>
      <c r="H54" s="622">
        <f>H45+H50</f>
        <v>131900.29999999999</v>
      </c>
      <c r="I54" s="622">
        <f>I45+I50</f>
        <v>131900.29999999999</v>
      </c>
      <c r="J54" s="108"/>
    </row>
    <row r="55" spans="1:10" ht="15.75" thickBot="1">
      <c r="A55" s="101"/>
      <c r="B55" s="117"/>
      <c r="C55" s="118" t="s">
        <v>488</v>
      </c>
      <c r="D55" s="119"/>
      <c r="E55" s="119"/>
      <c r="F55" s="119"/>
      <c r="G55" s="623"/>
      <c r="H55" s="639" t="s">
        <v>1024</v>
      </c>
      <c r="I55" s="639" t="s">
        <v>713</v>
      </c>
      <c r="J55" s="108"/>
    </row>
    <row r="56" spans="1:10" ht="15.75" thickBot="1">
      <c r="A56" s="9"/>
      <c r="B56" s="21"/>
      <c r="C56" s="21"/>
      <c r="D56" s="21"/>
      <c r="E56" s="21"/>
      <c r="F56" s="21"/>
      <c r="G56" s="21"/>
      <c r="H56" s="644" t="s">
        <v>713</v>
      </c>
      <c r="I56" s="644" t="s">
        <v>713</v>
      </c>
      <c r="J56" s="10"/>
    </row>
    <row r="57" spans="1:10">
      <c r="A57" s="58"/>
      <c r="B57" s="122"/>
      <c r="C57" s="54" t="s">
        <v>645</v>
      </c>
      <c r="D57" s="123"/>
      <c r="E57" s="123"/>
      <c r="F57" s="54"/>
      <c r="G57" s="54"/>
      <c r="H57" s="54"/>
      <c r="I57" s="124"/>
      <c r="J57" s="125"/>
    </row>
    <row r="58" spans="1:10">
      <c r="A58" s="128"/>
      <c r="B58" s="128"/>
      <c r="C58" s="129"/>
      <c r="D58" s="328"/>
      <c r="E58" s="328"/>
      <c r="F58" s="328"/>
      <c r="G58" s="328"/>
      <c r="H58" s="328"/>
      <c r="I58" s="326" t="s">
        <v>461</v>
      </c>
      <c r="J58" s="132"/>
    </row>
    <row r="59" spans="1:10">
      <c r="A59" s="128"/>
      <c r="B59" s="128"/>
      <c r="C59" s="134" t="s">
        <v>490</v>
      </c>
      <c r="D59" s="135"/>
      <c r="E59" s="135"/>
      <c r="F59" s="135"/>
      <c r="G59" s="135"/>
      <c r="H59" s="136"/>
      <c r="I59" s="113"/>
      <c r="J59" s="132"/>
    </row>
    <row r="60" spans="1:10">
      <c r="A60" s="128"/>
      <c r="B60" s="128"/>
      <c r="C60" s="137" t="s">
        <v>491</v>
      </c>
      <c r="D60" s="135"/>
      <c r="E60" s="135"/>
      <c r="F60" s="135"/>
      <c r="G60" s="135"/>
      <c r="H60" s="135"/>
      <c r="I60" s="113"/>
      <c r="J60" s="132"/>
    </row>
    <row r="61" spans="1:10">
      <c r="A61" s="128"/>
      <c r="B61" s="128"/>
      <c r="C61" s="138" t="s">
        <v>3</v>
      </c>
      <c r="D61" s="135"/>
      <c r="E61" s="135"/>
      <c r="F61" s="135"/>
      <c r="G61" s="135"/>
      <c r="H61" s="135"/>
      <c r="I61" s="113"/>
      <c r="J61" s="132"/>
    </row>
    <row r="62" spans="1:10" ht="15.75" thickBot="1">
      <c r="A62" s="128"/>
      <c r="B62" s="139"/>
      <c r="C62" s="118" t="s">
        <v>492</v>
      </c>
      <c r="D62" s="118"/>
      <c r="E62" s="140"/>
      <c r="F62" s="140"/>
      <c r="G62" s="120"/>
      <c r="H62" s="120"/>
      <c r="I62" s="141"/>
      <c r="J62" s="132"/>
    </row>
    <row r="63" spans="1:10" ht="15.75" thickBot="1">
      <c r="A63" s="56"/>
      <c r="B63" s="57"/>
      <c r="C63" s="57"/>
      <c r="D63" s="57"/>
      <c r="E63" s="57"/>
      <c r="F63" s="57"/>
      <c r="G63" s="57"/>
      <c r="H63" s="57"/>
      <c r="I63" s="57"/>
      <c r="J63" s="55"/>
    </row>
    <row r="64" spans="1:10">
      <c r="A64" s="56"/>
      <c r="B64" s="4"/>
      <c r="C64" s="23" t="s">
        <v>493</v>
      </c>
      <c r="D64" s="6"/>
      <c r="E64" s="6"/>
      <c r="F64" s="6"/>
      <c r="G64" s="758" t="s">
        <v>461</v>
      </c>
      <c r="H64" s="759"/>
      <c r="I64" s="760"/>
      <c r="J64" s="55"/>
    </row>
    <row r="65" spans="1:10">
      <c r="A65" s="56"/>
      <c r="B65" s="56"/>
      <c r="C65" s="223" t="s">
        <v>494</v>
      </c>
      <c r="D65" s="296"/>
      <c r="E65" s="297"/>
      <c r="F65" s="143" t="s">
        <v>495</v>
      </c>
      <c r="G65" s="60" t="s">
        <v>469</v>
      </c>
      <c r="H65" s="60" t="s">
        <v>470</v>
      </c>
      <c r="I65" s="61" t="s">
        <v>471</v>
      </c>
      <c r="J65" s="55"/>
    </row>
    <row r="66" spans="1:10">
      <c r="A66" s="144"/>
      <c r="B66" s="144"/>
      <c r="C66" s="134" t="s">
        <v>660</v>
      </c>
      <c r="D66" s="224"/>
      <c r="E66" s="136"/>
      <c r="F66" s="618">
        <v>1</v>
      </c>
      <c r="G66" s="622">
        <f>I19</f>
        <v>1187102.7</v>
      </c>
      <c r="H66" s="624"/>
      <c r="I66" s="625"/>
      <c r="J66" s="146"/>
    </row>
    <row r="67" spans="1:10">
      <c r="A67" s="128"/>
      <c r="B67" s="128"/>
      <c r="C67" s="293" t="s">
        <v>500</v>
      </c>
      <c r="D67" s="135"/>
      <c r="E67" s="136"/>
      <c r="F67" s="626"/>
      <c r="G67" s="627"/>
      <c r="H67" s="626"/>
      <c r="I67" s="628"/>
      <c r="J67" s="132"/>
    </row>
    <row r="68" spans="1:10">
      <c r="A68" s="128"/>
      <c r="B68" s="128"/>
      <c r="C68" s="293" t="s">
        <v>501</v>
      </c>
      <c r="D68" s="135"/>
      <c r="E68" s="136"/>
      <c r="F68" s="626"/>
      <c r="G68" s="626"/>
      <c r="H68" s="627"/>
      <c r="I68" s="620">
        <f>I54</f>
        <v>131900.29999999999</v>
      </c>
      <c r="J68" s="132"/>
    </row>
    <row r="69" spans="1:10">
      <c r="A69" s="128"/>
      <c r="B69" s="128"/>
      <c r="C69" s="293" t="s">
        <v>502</v>
      </c>
      <c r="D69" s="135"/>
      <c r="E69" s="136"/>
      <c r="F69" s="627"/>
      <c r="G69" s="626"/>
      <c r="H69" s="626"/>
      <c r="I69" s="620"/>
      <c r="J69" s="132"/>
    </row>
    <row r="70" spans="1:10">
      <c r="A70" s="128"/>
      <c r="B70" s="128"/>
      <c r="C70" s="294" t="s">
        <v>503</v>
      </c>
      <c r="D70" s="135"/>
      <c r="E70" s="298"/>
      <c r="F70" s="633">
        <f>F69+F66</f>
        <v>1</v>
      </c>
      <c r="G70" s="622">
        <f>G67+G66</f>
        <v>1187102.7</v>
      </c>
      <c r="H70" s="622">
        <f>H68</f>
        <v>0</v>
      </c>
      <c r="I70" s="634">
        <f>I69+I68</f>
        <v>131900.29999999999</v>
      </c>
      <c r="J70" s="132"/>
    </row>
    <row r="71" spans="1:10" ht="15.75" thickBot="1">
      <c r="A71" s="128"/>
      <c r="B71" s="139"/>
      <c r="C71" s="295" t="s">
        <v>504</v>
      </c>
      <c r="D71" s="299"/>
      <c r="E71" s="300"/>
      <c r="F71" s="635">
        <v>2</v>
      </c>
      <c r="G71" s="761">
        <f>G70+I70</f>
        <v>1319003</v>
      </c>
      <c r="H71" s="762"/>
      <c r="I71" s="763"/>
      <c r="J71" s="132"/>
    </row>
    <row r="72" spans="1:10" ht="15.75" thickBot="1">
      <c r="A72" s="41"/>
      <c r="B72" s="42"/>
      <c r="C72" s="42"/>
      <c r="D72" s="42"/>
      <c r="E72" s="42"/>
      <c r="F72" s="42"/>
      <c r="G72" s="42"/>
      <c r="H72" s="42" t="s">
        <v>1024</v>
      </c>
      <c r="I72" s="42"/>
      <c r="J72" s="43"/>
    </row>
  </sheetData>
  <mergeCells count="15">
    <mergeCell ref="G64:I64"/>
    <mergeCell ref="G71:I71"/>
    <mergeCell ref="B2:I4"/>
    <mergeCell ref="B8:C9"/>
    <mergeCell ref="D8:D9"/>
    <mergeCell ref="C14:D14"/>
    <mergeCell ref="E14:E15"/>
    <mergeCell ref="F14:F15"/>
    <mergeCell ref="G14:G15"/>
    <mergeCell ref="H14:H15"/>
    <mergeCell ref="I14:I15"/>
    <mergeCell ref="G7:H7"/>
    <mergeCell ref="G8:H8"/>
    <mergeCell ref="G9:H9"/>
    <mergeCell ref="G10:H10"/>
  </mergeCells>
  <pageMargins left="0.11811023622047245" right="0.11811023622047245" top="0.35433070866141736" bottom="0.35433070866141736" header="0.31496062992125984" footer="0.31496062992125984"/>
  <pageSetup paperSize="9" scale="5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
    <tabColor rgb="FFC00000"/>
    <pageSetUpPr fitToPage="1"/>
  </sheetPr>
  <dimension ref="A1:K109"/>
  <sheetViews>
    <sheetView topLeftCell="A82" workbookViewId="0">
      <selection activeCell="L69" sqref="L69"/>
    </sheetView>
  </sheetViews>
  <sheetFormatPr defaultRowHeight="15"/>
  <cols>
    <col min="1" max="1" width="3.85546875" customWidth="1"/>
    <col min="2" max="2" width="24.140625" customWidth="1"/>
    <col min="3" max="3" width="23.42578125" customWidth="1"/>
    <col min="4" max="4" width="9.5703125" customWidth="1"/>
    <col min="5" max="5" width="30.42578125" customWidth="1"/>
    <col min="6" max="6" width="26.28515625" customWidth="1"/>
    <col min="7" max="7" width="10.85546875" customWidth="1"/>
    <col min="8" max="8" width="23.28515625" customWidth="1"/>
    <col min="9" max="9" width="3.7109375" customWidth="1"/>
  </cols>
  <sheetData>
    <row r="1" spans="1:9" ht="15.75">
      <c r="A1" s="5" t="s">
        <v>449</v>
      </c>
      <c r="B1" s="6"/>
      <c r="C1" s="6"/>
      <c r="D1" s="6"/>
      <c r="E1" s="6"/>
      <c r="F1" s="6"/>
      <c r="G1" s="6"/>
      <c r="H1" s="6"/>
      <c r="I1" s="7"/>
    </row>
    <row r="2" spans="1:9">
      <c r="A2" s="784" t="s">
        <v>450</v>
      </c>
      <c r="B2" s="784"/>
      <c r="C2" s="784"/>
      <c r="D2" s="784"/>
      <c r="E2" s="784"/>
      <c r="F2" s="784"/>
      <c r="G2" s="784"/>
      <c r="H2" s="784"/>
      <c r="I2" s="10"/>
    </row>
    <row r="3" spans="1:9">
      <c r="A3" s="784"/>
      <c r="B3" s="784"/>
      <c r="C3" s="784"/>
      <c r="D3" s="784"/>
      <c r="E3" s="784"/>
      <c r="F3" s="784"/>
      <c r="G3" s="784"/>
      <c r="H3" s="784"/>
      <c r="I3" s="10"/>
    </row>
    <row r="4" spans="1:9">
      <c r="A4" s="784"/>
      <c r="B4" s="784"/>
      <c r="C4" s="784"/>
      <c r="D4" s="784"/>
      <c r="E4" s="784"/>
      <c r="F4" s="784"/>
      <c r="G4" s="784"/>
      <c r="H4" s="784"/>
      <c r="I4" s="10"/>
    </row>
    <row r="5" spans="1:9">
      <c r="A5" s="324"/>
      <c r="B5" s="324"/>
      <c r="C5" s="613"/>
      <c r="D5" s="324"/>
      <c r="E5" s="324"/>
      <c r="F5" s="324"/>
      <c r="G5" s="324"/>
      <c r="H5" s="324"/>
      <c r="I5" s="10"/>
    </row>
    <row r="6" spans="1:9">
      <c r="A6" s="13" t="s">
        <v>0</v>
      </c>
      <c r="B6" s="14"/>
      <c r="C6" s="615" t="s">
        <v>176</v>
      </c>
      <c r="D6" s="13"/>
      <c r="E6" s="16" t="s">
        <v>451</v>
      </c>
      <c r="F6" s="13"/>
      <c r="G6" s="13"/>
      <c r="H6" s="16"/>
      <c r="I6" s="17"/>
    </row>
    <row r="7" spans="1:9">
      <c r="A7" s="13" t="s">
        <v>1</v>
      </c>
      <c r="B7" s="14"/>
      <c r="C7" s="631" t="s">
        <v>182</v>
      </c>
      <c r="D7" s="13"/>
      <c r="E7" s="16" t="s">
        <v>452</v>
      </c>
      <c r="F7" s="793" t="s">
        <v>700</v>
      </c>
      <c r="G7" s="821"/>
      <c r="H7" s="13"/>
      <c r="I7" s="17"/>
    </row>
    <row r="8" spans="1:9">
      <c r="A8" s="13" t="s">
        <v>641</v>
      </c>
      <c r="B8" s="13"/>
      <c r="C8" s="632">
        <v>944648</v>
      </c>
      <c r="D8" s="13" t="s">
        <v>453</v>
      </c>
      <c r="E8" s="16" t="s">
        <v>454</v>
      </c>
      <c r="F8" s="793" t="s">
        <v>693</v>
      </c>
      <c r="G8" s="821"/>
      <c r="H8" s="13"/>
      <c r="I8" s="17"/>
    </row>
    <row r="9" spans="1:9">
      <c r="A9" s="13"/>
      <c r="B9" s="13"/>
      <c r="C9" s="13"/>
      <c r="D9" s="13"/>
      <c r="E9" s="16" t="s">
        <v>455</v>
      </c>
      <c r="F9" s="793">
        <v>356</v>
      </c>
      <c r="G9" s="821"/>
      <c r="H9" s="13"/>
      <c r="I9" s="17"/>
    </row>
    <row r="10" spans="1:9" ht="15.75" thickBot="1">
      <c r="A10" s="13"/>
      <c r="B10" s="13"/>
      <c r="C10" s="13"/>
      <c r="D10" s="13"/>
      <c r="E10" s="16" t="s">
        <v>456</v>
      </c>
      <c r="F10" s="822">
        <v>5890062058</v>
      </c>
      <c r="G10" s="823"/>
      <c r="H10" s="13"/>
      <c r="I10" s="17"/>
    </row>
    <row r="11" spans="1:9" ht="15.75" thickBot="1">
      <c r="A11" s="21"/>
      <c r="B11" s="21"/>
      <c r="C11" s="21"/>
      <c r="D11" s="21"/>
      <c r="E11" s="21"/>
      <c r="F11" s="21"/>
      <c r="G11" s="21"/>
      <c r="H11" s="21"/>
      <c r="I11" s="10"/>
    </row>
    <row r="12" spans="1:9" ht="15.75" thickBot="1">
      <c r="A12" s="22"/>
      <c r="B12" s="23" t="s">
        <v>457</v>
      </c>
      <c r="C12" s="24"/>
      <c r="D12" s="24"/>
      <c r="E12" s="24"/>
      <c r="F12" s="24"/>
      <c r="G12" s="24"/>
      <c r="H12" s="25"/>
      <c r="I12" s="10"/>
    </row>
    <row r="13" spans="1:9">
      <c r="A13" s="9"/>
      <c r="B13" s="785" t="s">
        <v>458</v>
      </c>
      <c r="C13" s="786"/>
      <c r="D13" s="787" t="s">
        <v>646</v>
      </c>
      <c r="E13" s="787" t="s">
        <v>544</v>
      </c>
      <c r="F13" s="789" t="s">
        <v>545</v>
      </c>
      <c r="G13" s="789" t="s">
        <v>647</v>
      </c>
      <c r="H13" s="791" t="s">
        <v>461</v>
      </c>
      <c r="I13" s="10"/>
    </row>
    <row r="14" spans="1:9" ht="38.25">
      <c r="A14" s="9"/>
      <c r="B14" s="330" t="s">
        <v>649</v>
      </c>
      <c r="C14" s="287" t="s">
        <v>650</v>
      </c>
      <c r="D14" s="788"/>
      <c r="E14" s="788"/>
      <c r="F14" s="790"/>
      <c r="G14" s="790"/>
      <c r="H14" s="792"/>
      <c r="I14" s="10"/>
    </row>
    <row r="15" spans="1:9">
      <c r="A15" s="9"/>
      <c r="B15" s="28" t="s">
        <v>761</v>
      </c>
      <c r="C15" s="29" t="s">
        <v>762</v>
      </c>
      <c r="D15" s="286">
        <v>43</v>
      </c>
      <c r="E15" s="286" t="s">
        <v>763</v>
      </c>
      <c r="F15" s="286" t="s">
        <v>1043</v>
      </c>
      <c r="G15" s="286">
        <v>1</v>
      </c>
      <c r="H15" s="344">
        <v>200000</v>
      </c>
      <c r="I15" s="10"/>
    </row>
    <row r="16" spans="1:9">
      <c r="A16" s="9"/>
      <c r="B16" s="31" t="s">
        <v>764</v>
      </c>
      <c r="C16" s="32" t="s">
        <v>764</v>
      </c>
      <c r="D16" s="343">
        <v>37</v>
      </c>
      <c r="E16" s="286" t="s">
        <v>763</v>
      </c>
      <c r="F16" s="286" t="s">
        <v>1043</v>
      </c>
      <c r="G16" s="343">
        <v>1</v>
      </c>
      <c r="H16" s="356">
        <v>175183.2</v>
      </c>
      <c r="I16" s="10"/>
    </row>
    <row r="17" spans="1:11">
      <c r="A17" s="9"/>
      <c r="B17" s="31"/>
      <c r="C17" s="32"/>
      <c r="D17" s="343"/>
      <c r="E17" s="343"/>
      <c r="F17" s="343"/>
      <c r="G17" s="343"/>
      <c r="H17" s="34"/>
      <c r="I17" s="10"/>
    </row>
    <row r="18" spans="1:11">
      <c r="A18" s="9"/>
      <c r="B18" s="29"/>
      <c r="C18" s="29"/>
      <c r="D18" s="286"/>
      <c r="E18" s="286"/>
      <c r="F18" s="347" t="s">
        <v>3</v>
      </c>
      <c r="G18" s="347"/>
      <c r="H18" s="640">
        <f>SUM(H15:H17)</f>
        <v>375183.2</v>
      </c>
      <c r="I18" s="10"/>
    </row>
    <row r="19" spans="1:11">
      <c r="A19" s="9"/>
      <c r="B19" s="29"/>
      <c r="C19" s="29"/>
      <c r="D19" s="286"/>
      <c r="E19" s="286"/>
      <c r="F19" s="286"/>
      <c r="G19" s="286"/>
      <c r="H19" s="286"/>
      <c r="I19" s="10"/>
    </row>
    <row r="20" spans="1:11">
      <c r="A20" s="9"/>
      <c r="B20" s="548" t="s">
        <v>991</v>
      </c>
      <c r="C20" s="539"/>
      <c r="D20" s="539"/>
      <c r="E20" s="539"/>
      <c r="F20" s="539"/>
      <c r="G20" s="539"/>
      <c r="H20" s="542"/>
      <c r="I20" s="542"/>
      <c r="J20" s="543"/>
      <c r="K20" s="543"/>
    </row>
    <row r="21" spans="1:11">
      <c r="A21" s="9"/>
      <c r="B21" s="548" t="s">
        <v>992</v>
      </c>
      <c r="C21" s="540"/>
      <c r="D21" s="540"/>
      <c r="E21" s="540"/>
      <c r="F21" s="540"/>
      <c r="G21" s="540"/>
      <c r="H21" s="541"/>
      <c r="I21" s="542"/>
      <c r="J21" s="543"/>
      <c r="K21" s="543"/>
    </row>
    <row r="22" spans="1:11">
      <c r="A22" s="9"/>
      <c r="B22" s="549" t="s">
        <v>993</v>
      </c>
      <c r="C22" s="540"/>
      <c r="D22" s="540"/>
      <c r="E22" s="540"/>
      <c r="F22" s="540"/>
      <c r="G22" s="540"/>
      <c r="H22" s="541"/>
      <c r="I22" s="542"/>
      <c r="J22" s="543"/>
      <c r="K22" s="543"/>
    </row>
    <row r="23" spans="1:11">
      <c r="A23" s="9"/>
      <c r="B23" s="539" t="s">
        <v>994</v>
      </c>
      <c r="C23" s="540"/>
      <c r="D23" s="540"/>
      <c r="E23" s="540"/>
      <c r="F23" s="540"/>
      <c r="G23" s="540"/>
      <c r="H23" s="541"/>
      <c r="I23" s="542"/>
      <c r="J23" s="543"/>
      <c r="K23" s="543"/>
    </row>
    <row r="24" spans="1:11">
      <c r="A24" s="9"/>
      <c r="B24" s="544" t="s">
        <v>639</v>
      </c>
      <c r="C24" s="540"/>
      <c r="D24" s="540"/>
      <c r="E24" s="540"/>
      <c r="F24" s="540"/>
      <c r="G24" s="540"/>
      <c r="H24" s="541"/>
      <c r="I24" s="542"/>
      <c r="J24" s="543"/>
      <c r="K24" s="543"/>
    </row>
    <row r="25" spans="1:11">
      <c r="A25" s="9"/>
      <c r="B25" s="544" t="s">
        <v>995</v>
      </c>
      <c r="C25" s="540"/>
      <c r="D25" s="540"/>
      <c r="E25" s="540"/>
      <c r="F25" s="540"/>
      <c r="G25" s="540"/>
      <c r="H25" s="541"/>
      <c r="I25" s="542"/>
      <c r="J25" s="543"/>
      <c r="K25" s="543"/>
    </row>
    <row r="26" spans="1:11">
      <c r="A26" s="9"/>
      <c r="B26" s="539" t="s">
        <v>996</v>
      </c>
      <c r="C26" s="540"/>
      <c r="D26" s="540"/>
      <c r="E26" s="540"/>
      <c r="F26" s="540"/>
      <c r="G26" s="540"/>
      <c r="H26" s="541"/>
      <c r="I26" s="542"/>
      <c r="J26" s="543"/>
      <c r="K26" s="543"/>
    </row>
    <row r="27" spans="1:11">
      <c r="A27" s="9"/>
      <c r="B27" s="539" t="s">
        <v>654</v>
      </c>
      <c r="C27" s="540"/>
      <c r="D27" s="540"/>
      <c r="E27" s="540"/>
      <c r="F27" s="540"/>
      <c r="G27" s="540"/>
      <c r="H27" s="541"/>
      <c r="I27" s="542"/>
      <c r="J27" s="543"/>
      <c r="K27" s="543"/>
    </row>
    <row r="28" spans="1:11">
      <c r="A28" s="9"/>
      <c r="B28" s="539" t="s">
        <v>997</v>
      </c>
      <c r="C28" s="540"/>
      <c r="D28" s="540"/>
      <c r="E28" s="540"/>
      <c r="F28" s="540"/>
      <c r="G28" s="540"/>
      <c r="H28" s="541"/>
      <c r="I28" s="542"/>
      <c r="J28" s="543"/>
      <c r="K28" s="543"/>
    </row>
    <row r="29" spans="1:11">
      <c r="A29" s="9"/>
      <c r="B29" s="539" t="s">
        <v>998</v>
      </c>
      <c r="C29" s="540"/>
      <c r="D29" s="540"/>
      <c r="E29" s="540"/>
      <c r="F29" s="540"/>
      <c r="G29" s="540"/>
      <c r="H29" s="541"/>
      <c r="I29" s="542"/>
      <c r="J29" s="543"/>
      <c r="K29" s="543"/>
    </row>
    <row r="30" spans="1:11">
      <c r="A30" s="9"/>
      <c r="B30" s="539" t="s">
        <v>999</v>
      </c>
      <c r="C30" s="540"/>
      <c r="D30" s="540"/>
      <c r="E30" s="540"/>
      <c r="F30" s="540"/>
      <c r="G30" s="540"/>
      <c r="H30" s="541"/>
      <c r="I30" s="542"/>
      <c r="J30" s="543"/>
      <c r="K30" s="543"/>
    </row>
    <row r="31" spans="1:11">
      <c r="A31" s="9"/>
      <c r="B31" s="539" t="s">
        <v>658</v>
      </c>
      <c r="C31" s="540"/>
      <c r="D31" s="540"/>
      <c r="E31" s="540"/>
      <c r="F31" s="540"/>
      <c r="G31" s="540"/>
      <c r="H31" s="541"/>
      <c r="I31" s="542"/>
      <c r="J31" s="543"/>
      <c r="K31" s="543"/>
    </row>
    <row r="32" spans="1:11">
      <c r="A32" s="9"/>
      <c r="B32" s="539" t="s">
        <v>1000</v>
      </c>
      <c r="C32" s="540"/>
      <c r="D32" s="540"/>
      <c r="E32" s="540"/>
      <c r="F32" s="540"/>
      <c r="G32" s="540"/>
      <c r="H32" s="541"/>
      <c r="I32" s="542"/>
      <c r="J32" s="543"/>
      <c r="K32" s="543"/>
    </row>
    <row r="33" spans="1:11">
      <c r="A33" s="9"/>
      <c r="B33" s="539" t="s">
        <v>1001</v>
      </c>
      <c r="C33" s="540"/>
      <c r="D33" s="540"/>
      <c r="E33" s="540"/>
      <c r="F33" s="540"/>
      <c r="G33" s="540"/>
      <c r="H33" s="541"/>
      <c r="I33" s="542"/>
      <c r="J33" s="543"/>
      <c r="K33" s="543"/>
    </row>
    <row r="34" spans="1:11" ht="15.75" thickBot="1">
      <c r="A34" s="41"/>
      <c r="B34" s="550"/>
      <c r="C34" s="550"/>
      <c r="D34" s="550"/>
      <c r="E34" s="550"/>
      <c r="F34" s="550"/>
      <c r="G34" s="550"/>
      <c r="H34" s="551"/>
      <c r="I34" s="542"/>
      <c r="J34" s="543"/>
      <c r="K34" s="543"/>
    </row>
    <row r="35" spans="1:11">
      <c r="A35" s="21"/>
      <c r="B35" s="21"/>
      <c r="C35" s="21"/>
      <c r="D35" s="21"/>
      <c r="E35" s="21"/>
      <c r="F35" s="21"/>
      <c r="G35" s="21"/>
      <c r="H35" s="21"/>
      <c r="I35" s="10"/>
    </row>
    <row r="36" spans="1:11" ht="15.75" thickBot="1">
      <c r="A36" s="21"/>
      <c r="B36" s="21"/>
      <c r="C36" s="21"/>
      <c r="D36" s="21"/>
      <c r="E36" s="21"/>
      <c r="F36" s="21"/>
      <c r="G36" s="21"/>
      <c r="H36" s="21"/>
      <c r="I36" s="10"/>
    </row>
    <row r="37" spans="1:11">
      <c r="A37" s="22"/>
      <c r="B37" s="23" t="s">
        <v>466</v>
      </c>
      <c r="C37" s="24"/>
      <c r="D37" s="24"/>
      <c r="E37" s="24" t="s">
        <v>182</v>
      </c>
      <c r="F37" s="24"/>
      <c r="G37" s="24"/>
      <c r="H37" s="25"/>
      <c r="I37" s="10"/>
    </row>
    <row r="38" spans="1:11" ht="15.75" thickBot="1">
      <c r="A38" s="9"/>
      <c r="B38" s="13"/>
      <c r="C38" s="21"/>
      <c r="D38" s="21"/>
      <c r="E38" s="21"/>
      <c r="F38" s="21"/>
      <c r="G38" s="21"/>
      <c r="H38" s="10"/>
      <c r="I38" s="10"/>
    </row>
    <row r="39" spans="1:11">
      <c r="A39" s="9"/>
      <c r="B39" s="775" t="s">
        <v>458</v>
      </c>
      <c r="C39" s="776"/>
      <c r="D39" s="777"/>
      <c r="E39" s="769" t="s">
        <v>459</v>
      </c>
      <c r="F39" s="769" t="s">
        <v>460</v>
      </c>
      <c r="G39" s="778" t="s">
        <v>461</v>
      </c>
      <c r="H39" s="779"/>
      <c r="I39" s="10"/>
    </row>
    <row r="40" spans="1:11" ht="15.75" thickBot="1">
      <c r="A40" s="9"/>
      <c r="B40" s="392" t="s">
        <v>462</v>
      </c>
      <c r="C40" s="804" t="s">
        <v>463</v>
      </c>
      <c r="D40" s="805"/>
      <c r="E40" s="803"/>
      <c r="F40" s="803"/>
      <c r="G40" s="780"/>
      <c r="H40" s="781"/>
      <c r="I40" s="10"/>
    </row>
    <row r="41" spans="1:11">
      <c r="A41" s="9"/>
      <c r="B41" s="393" t="s">
        <v>843</v>
      </c>
      <c r="C41" s="433" t="s">
        <v>906</v>
      </c>
      <c r="D41" s="434"/>
      <c r="E41" s="438" t="s">
        <v>909</v>
      </c>
      <c r="F41" s="529" t="s">
        <v>824</v>
      </c>
      <c r="G41" s="44"/>
      <c r="H41" s="517">
        <v>350000</v>
      </c>
      <c r="I41" s="10"/>
    </row>
    <row r="42" spans="1:11">
      <c r="A42" s="9"/>
      <c r="B42" s="31" t="s">
        <v>843</v>
      </c>
      <c r="C42" s="435" t="s">
        <v>907</v>
      </c>
      <c r="D42" s="436"/>
      <c r="E42" s="432" t="s">
        <v>911</v>
      </c>
      <c r="F42" s="516" t="s">
        <v>827</v>
      </c>
      <c r="G42" s="44"/>
      <c r="H42" s="518">
        <v>75000</v>
      </c>
      <c r="I42" s="10"/>
    </row>
    <row r="43" spans="1:11" ht="15.75" thickBot="1">
      <c r="A43" s="9"/>
      <c r="B43" s="31" t="s">
        <v>843</v>
      </c>
      <c r="C43" s="439" t="s">
        <v>908</v>
      </c>
      <c r="D43" s="440"/>
      <c r="E43" s="441" t="s">
        <v>911</v>
      </c>
      <c r="F43" s="516" t="s">
        <v>827</v>
      </c>
      <c r="G43" s="46"/>
      <c r="H43" s="519">
        <v>50000</v>
      </c>
      <c r="I43" s="10"/>
    </row>
    <row r="44" spans="1:11" ht="15.75" thickBot="1">
      <c r="A44" s="9"/>
      <c r="B44" s="399"/>
      <c r="C44" s="773"/>
      <c r="D44" s="774"/>
      <c r="E44" s="416"/>
      <c r="F44" s="442" t="s">
        <v>3</v>
      </c>
      <c r="G44" s="443"/>
      <c r="H44" s="403">
        <f>SUM(H41:H43)</f>
        <v>475000</v>
      </c>
      <c r="I44" s="10"/>
    </row>
    <row r="45" spans="1:11">
      <c r="A45" s="9"/>
      <c r="B45" s="539" t="s">
        <v>467</v>
      </c>
      <c r="C45" s="540"/>
      <c r="D45" s="540"/>
      <c r="E45" s="540"/>
      <c r="F45" s="540"/>
      <c r="G45" s="540"/>
      <c r="H45" s="541"/>
      <c r="I45" s="542"/>
      <c r="J45" s="543"/>
    </row>
    <row r="46" spans="1:11">
      <c r="A46" s="9"/>
      <c r="B46" s="544" t="s">
        <v>988</v>
      </c>
      <c r="C46" s="540"/>
      <c r="D46" s="540"/>
      <c r="E46" s="540"/>
      <c r="F46" s="540"/>
      <c r="G46" s="540"/>
      <c r="H46" s="541"/>
      <c r="I46" s="542"/>
      <c r="J46" s="543"/>
    </row>
    <row r="47" spans="1:11">
      <c r="A47" s="9"/>
      <c r="B47" s="539" t="s">
        <v>989</v>
      </c>
      <c r="C47" s="544"/>
      <c r="D47" s="545"/>
      <c r="E47" s="546"/>
      <c r="F47" s="546"/>
      <c r="G47" s="546"/>
      <c r="H47" s="547"/>
      <c r="I47" s="542"/>
      <c r="J47" s="543"/>
    </row>
    <row r="48" spans="1:11">
      <c r="A48" s="9"/>
      <c r="B48" s="544" t="s">
        <v>990</v>
      </c>
      <c r="C48" s="544"/>
      <c r="D48" s="545"/>
      <c r="E48" s="546"/>
      <c r="F48" s="546"/>
      <c r="G48" s="546"/>
      <c r="H48" s="547"/>
      <c r="I48" s="542"/>
      <c r="J48" s="543"/>
    </row>
    <row r="49" spans="1:10">
      <c r="A49" s="9"/>
      <c r="B49" s="544" t="s">
        <v>1002</v>
      </c>
      <c r="C49" s="540"/>
      <c r="D49" s="540"/>
      <c r="E49" s="540"/>
      <c r="F49" s="540"/>
      <c r="G49" s="540"/>
      <c r="H49" s="541"/>
      <c r="I49" s="542"/>
      <c r="J49" s="543"/>
    </row>
    <row r="50" spans="1:10">
      <c r="A50" s="9"/>
      <c r="B50" s="544" t="s">
        <v>1003</v>
      </c>
      <c r="C50" s="540"/>
      <c r="D50" s="540"/>
      <c r="E50" s="540"/>
      <c r="F50" s="540"/>
      <c r="G50" s="540"/>
      <c r="H50" s="541"/>
      <c r="I50" s="542"/>
      <c r="J50" s="543"/>
    </row>
    <row r="51" spans="1:10" ht="15.75" thickBot="1">
      <c r="A51" s="41"/>
      <c r="B51" s="550" t="s">
        <v>1004</v>
      </c>
      <c r="C51" s="552"/>
      <c r="D51" s="552"/>
      <c r="E51" s="552"/>
      <c r="F51" s="552"/>
      <c r="G51" s="552"/>
      <c r="H51" s="553"/>
      <c r="I51" s="542"/>
      <c r="J51" s="543"/>
    </row>
    <row r="52" spans="1:10" ht="15.75" thickBot="1">
      <c r="A52" s="21"/>
      <c r="B52" s="539"/>
      <c r="C52" s="539"/>
      <c r="D52" s="539"/>
      <c r="E52" s="539"/>
      <c r="F52" s="539"/>
      <c r="G52" s="539"/>
      <c r="H52" s="539"/>
      <c r="I52" s="542"/>
      <c r="J52" s="543"/>
    </row>
    <row r="53" spans="1:10">
      <c r="A53" s="4"/>
      <c r="B53" s="54" t="s">
        <v>468</v>
      </c>
      <c r="C53" s="6"/>
      <c r="D53" s="6"/>
      <c r="E53" s="6"/>
      <c r="F53" s="6"/>
      <c r="G53" s="6"/>
      <c r="H53" s="7"/>
      <c r="I53" s="55"/>
    </row>
    <row r="54" spans="1:10" ht="15.75" thickBot="1">
      <c r="A54" s="56"/>
      <c r="B54" s="57"/>
      <c r="C54" s="57"/>
      <c r="D54" s="57"/>
      <c r="E54" s="57"/>
      <c r="F54" s="57"/>
      <c r="G54" s="57"/>
      <c r="H54" s="55"/>
      <c r="I54" s="55"/>
    </row>
    <row r="55" spans="1:10">
      <c r="A55" s="58"/>
      <c r="B55" s="767" t="s">
        <v>458</v>
      </c>
      <c r="C55" s="768"/>
      <c r="D55" s="769" t="s">
        <v>459</v>
      </c>
      <c r="E55" s="769" t="s">
        <v>460</v>
      </c>
      <c r="F55" s="769" t="s">
        <v>461</v>
      </c>
      <c r="G55" s="769"/>
      <c r="H55" s="771"/>
      <c r="I55" s="17"/>
    </row>
    <row r="56" spans="1:10">
      <c r="A56" s="58"/>
      <c r="B56" s="331" t="s">
        <v>462</v>
      </c>
      <c r="C56" s="332" t="s">
        <v>463</v>
      </c>
      <c r="D56" s="770"/>
      <c r="E56" s="770"/>
      <c r="F56" s="60" t="s">
        <v>469</v>
      </c>
      <c r="G56" s="60" t="s">
        <v>470</v>
      </c>
      <c r="H56" s="61" t="s">
        <v>471</v>
      </c>
      <c r="I56" s="17"/>
    </row>
    <row r="57" spans="1:10">
      <c r="A57" s="56"/>
      <c r="B57" s="62"/>
      <c r="C57" s="63"/>
      <c r="D57" s="64"/>
      <c r="E57" s="65"/>
      <c r="F57" s="66"/>
      <c r="G57" s="67"/>
      <c r="H57" s="68"/>
      <c r="I57" s="10"/>
    </row>
    <row r="58" spans="1:10">
      <c r="A58" s="56"/>
      <c r="B58" s="69"/>
      <c r="C58" s="70"/>
      <c r="D58" s="71"/>
      <c r="E58" s="72"/>
      <c r="F58" s="73"/>
      <c r="G58" s="74"/>
      <c r="H58" s="75"/>
      <c r="I58" s="10"/>
    </row>
    <row r="59" spans="1:10" ht="15.75" thickBot="1">
      <c r="A59" s="56"/>
      <c r="B59" s="76"/>
      <c r="C59" s="77"/>
      <c r="D59" s="78"/>
      <c r="E59" s="79"/>
      <c r="F59" s="80"/>
      <c r="G59" s="81"/>
      <c r="H59" s="82"/>
      <c r="I59" s="10"/>
    </row>
    <row r="60" spans="1:10">
      <c r="A60" s="56"/>
      <c r="B60" s="303" t="s">
        <v>464</v>
      </c>
      <c r="C60" s="304"/>
      <c r="D60" s="305"/>
      <c r="E60" s="306"/>
      <c r="F60" s="306"/>
      <c r="G60" s="307"/>
      <c r="H60" s="7"/>
      <c r="I60" s="10"/>
    </row>
    <row r="61" spans="1:10">
      <c r="A61" s="56"/>
      <c r="B61" s="764" t="s">
        <v>1005</v>
      </c>
      <c r="C61" s="765"/>
      <c r="D61" s="765"/>
      <c r="E61" s="765"/>
      <c r="F61" s="765"/>
      <c r="G61" s="765"/>
      <c r="H61" s="766"/>
      <c r="I61" s="55"/>
    </row>
    <row r="62" spans="1:10">
      <c r="A62" s="56"/>
      <c r="B62" s="327" t="s">
        <v>677</v>
      </c>
      <c r="C62" s="328"/>
      <c r="D62" s="328"/>
      <c r="E62" s="328"/>
      <c r="F62" s="328"/>
      <c r="G62" s="328"/>
      <c r="H62" s="329"/>
      <c r="I62" s="55"/>
    </row>
    <row r="63" spans="1:10" ht="15.75" thickBot="1">
      <c r="A63" s="83"/>
      <c r="B63" s="193" t="s">
        <v>678</v>
      </c>
      <c r="C63" s="84"/>
      <c r="D63" s="85"/>
      <c r="E63" s="86"/>
      <c r="F63" s="86"/>
      <c r="G63" s="86"/>
      <c r="H63" s="87"/>
      <c r="I63" s="55"/>
    </row>
    <row r="64" spans="1:10" ht="90" customHeight="1" thickBot="1">
      <c r="A64" s="57"/>
      <c r="B64" s="88"/>
      <c r="C64" s="89"/>
      <c r="D64" s="90"/>
      <c r="E64" s="91"/>
      <c r="F64" s="91"/>
      <c r="G64" s="91"/>
      <c r="H64" s="91"/>
      <c r="I64" s="55"/>
    </row>
    <row r="65" spans="1:9">
      <c r="A65" s="4"/>
      <c r="B65" s="54" t="s">
        <v>472</v>
      </c>
      <c r="C65" s="6"/>
      <c r="D65" s="6"/>
      <c r="E65" s="6"/>
      <c r="F65" s="6"/>
      <c r="G65" s="6"/>
      <c r="H65" s="7"/>
      <c r="I65" s="55"/>
    </row>
    <row r="66" spans="1:9" ht="15.75" thickBot="1">
      <c r="A66" s="56"/>
      <c r="B66" s="57"/>
      <c r="C66" s="57"/>
      <c r="D66" s="57"/>
      <c r="E66" s="57"/>
      <c r="F66" s="57"/>
      <c r="G66" s="57"/>
      <c r="H66" s="55"/>
      <c r="I66" s="55"/>
    </row>
    <row r="67" spans="1:9">
      <c r="A67" s="58"/>
      <c r="B67" s="767" t="s">
        <v>458</v>
      </c>
      <c r="C67" s="768"/>
      <c r="D67" s="769" t="s">
        <v>459</v>
      </c>
      <c r="E67" s="769" t="s">
        <v>460</v>
      </c>
      <c r="F67" s="769" t="s">
        <v>461</v>
      </c>
      <c r="G67" s="769"/>
      <c r="H67" s="771"/>
      <c r="I67" s="17"/>
    </row>
    <row r="68" spans="1:9">
      <c r="A68" s="58"/>
      <c r="B68" s="331" t="s">
        <v>462</v>
      </c>
      <c r="C68" s="332" t="s">
        <v>463</v>
      </c>
      <c r="D68" s="770"/>
      <c r="E68" s="770"/>
      <c r="F68" s="60" t="s">
        <v>469</v>
      </c>
      <c r="G68" s="60" t="s">
        <v>470</v>
      </c>
      <c r="H68" s="61" t="s">
        <v>471</v>
      </c>
      <c r="I68" s="17"/>
    </row>
    <row r="69" spans="1:9">
      <c r="A69" s="56"/>
      <c r="B69" s="62"/>
      <c r="C69" s="63"/>
      <c r="D69" s="64"/>
      <c r="E69" s="73"/>
      <c r="F69" s="92"/>
      <c r="G69" s="92"/>
      <c r="H69" s="68"/>
      <c r="I69" s="10"/>
    </row>
    <row r="70" spans="1:9">
      <c r="A70" s="56"/>
      <c r="B70" s="69"/>
      <c r="C70" s="70"/>
      <c r="D70" s="71"/>
      <c r="E70" s="93"/>
      <c r="F70" s="94"/>
      <c r="G70" s="94"/>
      <c r="H70" s="75"/>
      <c r="I70" s="10"/>
    </row>
    <row r="71" spans="1:9" ht="15.75" thickBot="1">
      <c r="A71" s="56"/>
      <c r="B71" s="76"/>
      <c r="C71" s="77"/>
      <c r="D71" s="78"/>
      <c r="E71" s="95"/>
      <c r="F71" s="96"/>
      <c r="G71" s="96"/>
      <c r="H71" s="82"/>
      <c r="I71" s="10"/>
    </row>
    <row r="72" spans="1:9">
      <c r="A72" s="56"/>
      <c r="B72" s="21" t="s">
        <v>464</v>
      </c>
      <c r="C72" s="89"/>
      <c r="D72" s="90"/>
      <c r="E72" s="91"/>
      <c r="F72" s="91"/>
      <c r="G72" s="91"/>
      <c r="H72" s="97"/>
      <c r="I72" s="55"/>
    </row>
    <row r="73" spans="1:9">
      <c r="A73" s="56"/>
      <c r="B73" s="772" t="s">
        <v>681</v>
      </c>
      <c r="C73" s="772"/>
      <c r="D73" s="772"/>
      <c r="E73" s="772"/>
      <c r="F73" s="772"/>
      <c r="G73" s="772"/>
      <c r="H73" s="302"/>
      <c r="I73" s="55"/>
    </row>
    <row r="74" spans="1:9" ht="15.75" thickBot="1">
      <c r="A74" s="56"/>
      <c r="B74" s="84" t="s">
        <v>682</v>
      </c>
      <c r="C74" s="334"/>
      <c r="D74" s="334"/>
      <c r="E74" s="334"/>
      <c r="F74" s="334"/>
      <c r="G74" s="334"/>
      <c r="H74" s="333"/>
      <c r="I74" s="55"/>
    </row>
    <row r="75" spans="1:9" ht="53.25" customHeight="1" thickBot="1">
      <c r="A75" s="100"/>
      <c r="B75" s="100"/>
      <c r="C75" s="100"/>
      <c r="D75" s="100"/>
      <c r="E75" s="100"/>
      <c r="F75" s="100"/>
      <c r="G75" s="100"/>
      <c r="H75" s="100"/>
      <c r="I75" s="55"/>
    </row>
    <row r="76" spans="1:9" ht="51">
      <c r="A76" s="102"/>
      <c r="B76" s="103" t="s">
        <v>473</v>
      </c>
      <c r="C76" s="104"/>
      <c r="D76" s="104"/>
      <c r="E76" s="105"/>
      <c r="F76" s="325" t="s">
        <v>474</v>
      </c>
      <c r="G76" s="325" t="s">
        <v>475</v>
      </c>
      <c r="H76" s="107" t="s">
        <v>476</v>
      </c>
      <c r="I76" s="108"/>
    </row>
    <row r="77" spans="1:9">
      <c r="A77" s="101"/>
      <c r="B77" s="110" t="s">
        <v>477</v>
      </c>
      <c r="C77" s="111"/>
      <c r="D77" s="111"/>
      <c r="E77" s="111"/>
      <c r="F77" s="619"/>
      <c r="G77" s="689"/>
      <c r="H77" s="689"/>
      <c r="I77" s="108"/>
    </row>
    <row r="78" spans="1:9">
      <c r="A78" s="101"/>
      <c r="B78" s="110" t="s">
        <v>478</v>
      </c>
      <c r="C78" s="111"/>
      <c r="D78" s="111"/>
      <c r="E78" s="111"/>
      <c r="F78" s="619"/>
      <c r="G78" s="619"/>
      <c r="H78" s="620"/>
      <c r="I78" s="108"/>
    </row>
    <row r="79" spans="1:9">
      <c r="A79" s="101"/>
      <c r="B79" s="114" t="s">
        <v>479</v>
      </c>
      <c r="C79" s="115"/>
      <c r="D79" s="115"/>
      <c r="E79" s="115"/>
      <c r="F79" s="619"/>
      <c r="G79" s="619">
        <v>47232.4</v>
      </c>
      <c r="H79" s="619">
        <v>47232.4</v>
      </c>
      <c r="I79" s="108"/>
    </row>
    <row r="80" spans="1:9">
      <c r="A80" s="101"/>
      <c r="B80" s="110" t="s">
        <v>480</v>
      </c>
      <c r="C80" s="111"/>
      <c r="D80" s="111"/>
      <c r="E80" s="111"/>
      <c r="F80" s="619"/>
      <c r="G80" s="619"/>
      <c r="H80" s="620"/>
      <c r="I80" s="108"/>
    </row>
    <row r="81" spans="1:9">
      <c r="A81" s="101"/>
      <c r="B81" s="110" t="s">
        <v>481</v>
      </c>
      <c r="C81" s="111"/>
      <c r="D81" s="111"/>
      <c r="E81" s="111"/>
      <c r="F81" s="619"/>
      <c r="G81" s="619"/>
      <c r="H81" s="620"/>
      <c r="I81" s="108"/>
    </row>
    <row r="82" spans="1:9">
      <c r="A82" s="101"/>
      <c r="B82" s="114" t="s">
        <v>482</v>
      </c>
      <c r="C82" s="115"/>
      <c r="D82" s="115"/>
      <c r="E82" s="115"/>
      <c r="F82" s="619"/>
      <c r="G82" s="619"/>
      <c r="H82" s="620"/>
      <c r="I82" s="108"/>
    </row>
    <row r="83" spans="1:9">
      <c r="A83" s="101"/>
      <c r="B83" s="114" t="s">
        <v>483</v>
      </c>
      <c r="C83" s="115"/>
      <c r="D83" s="115"/>
      <c r="E83" s="115"/>
      <c r="F83" s="619"/>
      <c r="G83" s="619"/>
      <c r="H83" s="620"/>
      <c r="I83" s="108"/>
    </row>
    <row r="84" spans="1:9">
      <c r="A84" s="101"/>
      <c r="B84" s="114" t="s">
        <v>484</v>
      </c>
      <c r="C84" s="115"/>
      <c r="D84" s="115"/>
      <c r="E84" s="115"/>
      <c r="F84" s="619"/>
      <c r="G84" s="619">
        <v>47232.4</v>
      </c>
      <c r="H84" s="619">
        <v>47232.4</v>
      </c>
      <c r="I84" s="108"/>
    </row>
    <row r="85" spans="1:9">
      <c r="A85" s="101"/>
      <c r="B85" s="114" t="s">
        <v>485</v>
      </c>
      <c r="C85" s="115"/>
      <c r="D85" s="115"/>
      <c r="E85" s="115"/>
      <c r="F85" s="619"/>
      <c r="G85" s="619"/>
      <c r="H85" s="620"/>
      <c r="I85" s="108"/>
    </row>
    <row r="86" spans="1:9">
      <c r="A86" s="101"/>
      <c r="B86" s="114" t="s">
        <v>486</v>
      </c>
      <c r="C86" s="115"/>
      <c r="D86" s="115"/>
      <c r="E86" s="115"/>
      <c r="F86" s="621"/>
      <c r="G86" s="619"/>
      <c r="H86" s="620"/>
      <c r="I86" s="108"/>
    </row>
    <row r="87" spans="1:9">
      <c r="A87" s="101"/>
      <c r="B87" s="114" t="s">
        <v>487</v>
      </c>
      <c r="C87" s="115"/>
      <c r="D87" s="115"/>
      <c r="E87" s="115"/>
      <c r="F87" s="621"/>
      <c r="G87" s="619"/>
      <c r="H87" s="620"/>
      <c r="I87" s="108"/>
    </row>
    <row r="88" spans="1:9">
      <c r="A88" s="101"/>
      <c r="B88" s="116" t="s">
        <v>3</v>
      </c>
      <c r="C88" s="20"/>
      <c r="D88" s="20"/>
      <c r="E88" s="20"/>
      <c r="F88" s="622"/>
      <c r="G88" s="622">
        <f>SUM(G78:G87)</f>
        <v>94464.8</v>
      </c>
      <c r="H88" s="622">
        <f>SUM(H78:H87)</f>
        <v>94464.8</v>
      </c>
      <c r="I88" s="108"/>
    </row>
    <row r="89" spans="1:9" ht="15.75" thickBot="1">
      <c r="A89" s="117"/>
      <c r="B89" s="118" t="s">
        <v>488</v>
      </c>
      <c r="C89" s="119"/>
      <c r="D89" s="119"/>
      <c r="E89" s="119"/>
      <c r="F89" s="120"/>
      <c r="G89" s="120"/>
      <c r="H89" s="121"/>
      <c r="I89" s="108"/>
    </row>
    <row r="90" spans="1:9" ht="15.75" thickBot="1">
      <c r="A90" s="21"/>
      <c r="B90" s="21"/>
      <c r="C90" s="21"/>
      <c r="D90" s="21"/>
      <c r="E90" s="21"/>
      <c r="F90" s="21"/>
      <c r="G90" s="21"/>
      <c r="H90" s="21"/>
      <c r="I90" s="10"/>
    </row>
    <row r="91" spans="1:9">
      <c r="A91" s="122"/>
      <c r="B91" s="54" t="s">
        <v>489</v>
      </c>
      <c r="C91" s="123"/>
      <c r="D91" s="123"/>
      <c r="E91" s="54"/>
      <c r="F91" s="54"/>
      <c r="G91" s="54"/>
      <c r="H91" s="124"/>
      <c r="I91" s="125"/>
    </row>
    <row r="92" spans="1:9">
      <c r="A92" s="128"/>
      <c r="B92" s="129"/>
      <c r="C92" s="328"/>
      <c r="D92" s="328"/>
      <c r="E92" s="328"/>
      <c r="F92" s="328"/>
      <c r="G92" s="328"/>
      <c r="H92" s="326" t="s">
        <v>461</v>
      </c>
      <c r="I92" s="132"/>
    </row>
    <row r="93" spans="1:9">
      <c r="A93" s="128"/>
      <c r="B93" s="134" t="s">
        <v>490</v>
      </c>
      <c r="C93" s="135"/>
      <c r="D93" s="135"/>
      <c r="E93" s="135"/>
      <c r="F93" s="135"/>
      <c r="G93" s="136"/>
      <c r="H93" s="113"/>
      <c r="I93" s="132"/>
    </row>
    <row r="94" spans="1:9">
      <c r="A94" s="128"/>
      <c r="B94" s="137" t="s">
        <v>491</v>
      </c>
      <c r="C94" s="135"/>
      <c r="D94" s="135"/>
      <c r="E94" s="135"/>
      <c r="F94" s="135"/>
      <c r="G94" s="135"/>
      <c r="H94" s="113"/>
      <c r="I94" s="132"/>
    </row>
    <row r="95" spans="1:9">
      <c r="A95" s="128"/>
      <c r="B95" s="138" t="s">
        <v>3</v>
      </c>
      <c r="C95" s="135"/>
      <c r="D95" s="135"/>
      <c r="E95" s="135"/>
      <c r="F95" s="135"/>
      <c r="G95" s="135"/>
      <c r="H95" s="113"/>
      <c r="I95" s="132"/>
    </row>
    <row r="96" spans="1:9" ht="15.75" thickBot="1">
      <c r="A96" s="139"/>
      <c r="B96" s="118" t="s">
        <v>492</v>
      </c>
      <c r="C96" s="118"/>
      <c r="D96" s="140"/>
      <c r="E96" s="140"/>
      <c r="F96" s="120"/>
      <c r="G96" s="120"/>
      <c r="H96" s="141"/>
      <c r="I96" s="132"/>
    </row>
    <row r="97" spans="1:9" ht="27.75" customHeight="1" thickBot="1">
      <c r="A97" s="57"/>
      <c r="B97" s="57"/>
      <c r="C97" s="57"/>
      <c r="D97" s="57"/>
      <c r="E97" s="57"/>
      <c r="F97" s="57"/>
      <c r="G97" s="57"/>
      <c r="H97" s="57"/>
      <c r="I97" s="55"/>
    </row>
    <row r="98" spans="1:9">
      <c r="A98" s="4"/>
      <c r="B98" s="23" t="s">
        <v>493</v>
      </c>
      <c r="C98" s="6"/>
      <c r="D98" s="6"/>
      <c r="E98" s="6"/>
      <c r="F98" s="758" t="s">
        <v>461</v>
      </c>
      <c r="G98" s="759"/>
      <c r="H98" s="760"/>
      <c r="I98" s="55"/>
    </row>
    <row r="99" spans="1:9">
      <c r="A99" s="56"/>
      <c r="B99" s="335" t="s">
        <v>494</v>
      </c>
      <c r="C99" s="142"/>
      <c r="D99" s="335"/>
      <c r="E99" s="143" t="s">
        <v>495</v>
      </c>
      <c r="F99" s="60" t="s">
        <v>469</v>
      </c>
      <c r="G99" s="60" t="s">
        <v>470</v>
      </c>
      <c r="H99" s="61" t="s">
        <v>471</v>
      </c>
      <c r="I99" s="55"/>
    </row>
    <row r="100" spans="1:9">
      <c r="A100" s="144"/>
      <c r="B100" s="145" t="s">
        <v>496</v>
      </c>
      <c r="C100" s="335"/>
      <c r="D100" s="145"/>
      <c r="E100" s="627">
        <v>2</v>
      </c>
      <c r="F100" s="619">
        <f>H18</f>
        <v>375183.2</v>
      </c>
      <c r="G100" s="624"/>
      <c r="H100" s="625"/>
      <c r="I100" s="146"/>
    </row>
    <row r="101" spans="1:9">
      <c r="A101" s="128"/>
      <c r="B101" s="145" t="s">
        <v>497</v>
      </c>
      <c r="C101" s="145"/>
      <c r="D101" s="145"/>
      <c r="E101" s="627">
        <v>3</v>
      </c>
      <c r="F101" s="619">
        <v>475000</v>
      </c>
      <c r="G101" s="626"/>
      <c r="H101" s="628"/>
      <c r="I101" s="132"/>
    </row>
    <row r="102" spans="1:9">
      <c r="A102" s="128"/>
      <c r="B102" s="145" t="s">
        <v>498</v>
      </c>
      <c r="C102" s="145"/>
      <c r="D102" s="145"/>
      <c r="E102" s="627"/>
      <c r="F102" s="627"/>
      <c r="G102" s="627"/>
      <c r="H102" s="620"/>
      <c r="I102" s="132"/>
    </row>
    <row r="103" spans="1:9">
      <c r="A103" s="128"/>
      <c r="B103" s="145" t="s">
        <v>499</v>
      </c>
      <c r="C103" s="145"/>
      <c r="D103" s="145"/>
      <c r="E103" s="627"/>
      <c r="F103" s="627"/>
      <c r="G103" s="627"/>
      <c r="H103" s="620"/>
      <c r="I103" s="132"/>
    </row>
    <row r="104" spans="1:9">
      <c r="A104" s="128"/>
      <c r="B104" s="149" t="s">
        <v>500</v>
      </c>
      <c r="C104" s="145"/>
      <c r="D104" s="145"/>
      <c r="E104" s="626"/>
      <c r="F104" s="627"/>
      <c r="G104" s="626"/>
      <c r="H104" s="628"/>
      <c r="I104" s="132"/>
    </row>
    <row r="105" spans="1:9">
      <c r="A105" s="128"/>
      <c r="B105" s="149" t="s">
        <v>501</v>
      </c>
      <c r="C105" s="145"/>
      <c r="D105" s="145"/>
      <c r="E105" s="626"/>
      <c r="F105" s="626"/>
      <c r="G105" s="627"/>
      <c r="H105" s="620">
        <f>H88</f>
        <v>94464.8</v>
      </c>
      <c r="I105" s="132"/>
    </row>
    <row r="106" spans="1:9">
      <c r="A106" s="128"/>
      <c r="B106" s="149" t="s">
        <v>502</v>
      </c>
      <c r="C106" s="145"/>
      <c r="D106" s="145"/>
      <c r="E106" s="627"/>
      <c r="F106" s="626"/>
      <c r="G106" s="626"/>
      <c r="H106" s="620"/>
      <c r="I106" s="132"/>
    </row>
    <row r="107" spans="1:9">
      <c r="A107" s="128"/>
      <c r="B107" s="150" t="s">
        <v>503</v>
      </c>
      <c r="C107" s="145"/>
      <c r="D107" s="150"/>
      <c r="E107" s="633">
        <f>E106+E103+E102+E101+E100</f>
        <v>5</v>
      </c>
      <c r="F107" s="622">
        <f>SUM(F100:F104)</f>
        <v>850183.2</v>
      </c>
      <c r="G107" s="622">
        <f>G102+G103+G105</f>
        <v>0</v>
      </c>
      <c r="H107" s="634">
        <f>H102+H103+H105+H106</f>
        <v>94464.8</v>
      </c>
      <c r="I107" s="132"/>
    </row>
    <row r="108" spans="1:9" ht="15.75" thickBot="1">
      <c r="A108" s="139"/>
      <c r="B108" s="151" t="s">
        <v>504</v>
      </c>
      <c r="C108" s="152"/>
      <c r="D108" s="151"/>
      <c r="E108" s="635">
        <v>5</v>
      </c>
      <c r="F108" s="761">
        <f>F107+H107</f>
        <v>944648</v>
      </c>
      <c r="G108" s="762"/>
      <c r="H108" s="763"/>
      <c r="I108" s="132"/>
    </row>
    <row r="109" spans="1:9" ht="15.75" thickBot="1">
      <c r="A109" s="42"/>
      <c r="B109" s="42"/>
      <c r="C109" s="42"/>
      <c r="D109" s="42"/>
      <c r="E109" s="52"/>
      <c r="F109" s="52"/>
      <c r="G109" s="52"/>
      <c r="H109" s="52"/>
      <c r="I109" s="43"/>
    </row>
  </sheetData>
  <mergeCells count="29">
    <mergeCell ref="A2:H4"/>
    <mergeCell ref="B13:C13"/>
    <mergeCell ref="D13:D14"/>
    <mergeCell ref="E13:E14"/>
    <mergeCell ref="F13:F14"/>
    <mergeCell ref="G13:G14"/>
    <mergeCell ref="H13:H14"/>
    <mergeCell ref="F7:G7"/>
    <mergeCell ref="F8:G8"/>
    <mergeCell ref="F9:G9"/>
    <mergeCell ref="F10:G10"/>
    <mergeCell ref="B39:D39"/>
    <mergeCell ref="E39:E40"/>
    <mergeCell ref="F39:F40"/>
    <mergeCell ref="G39:H40"/>
    <mergeCell ref="C40:D40"/>
    <mergeCell ref="C44:D44"/>
    <mergeCell ref="B55:C55"/>
    <mergeCell ref="D55:D56"/>
    <mergeCell ref="E55:E56"/>
    <mergeCell ref="F55:H55"/>
    <mergeCell ref="F98:H98"/>
    <mergeCell ref="F108:H108"/>
    <mergeCell ref="B61:H61"/>
    <mergeCell ref="B67:C67"/>
    <mergeCell ref="D67:D68"/>
    <mergeCell ref="E67:E68"/>
    <mergeCell ref="F67:H67"/>
    <mergeCell ref="B73:G73"/>
  </mergeCells>
  <pageMargins left="0.51181102362204722" right="0.11811023622047245" top="0.74803149606299213" bottom="0.35433070866141736" header="0.31496062992125984" footer="0.31496062992125984"/>
  <pageSetup paperSize="9" scale="61"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69"/>
  <sheetViews>
    <sheetView topLeftCell="A16" workbookViewId="0">
      <selection activeCell="L37" sqref="L37"/>
    </sheetView>
  </sheetViews>
  <sheetFormatPr defaultRowHeight="15"/>
  <cols>
    <col min="1" max="1" width="4.5703125" customWidth="1"/>
    <col min="2" max="2" width="6.140625" customWidth="1"/>
    <col min="3" max="3" width="40.28515625" customWidth="1"/>
    <col min="4" max="4" width="36.140625" customWidth="1"/>
    <col min="5" max="5" width="16.7109375" customWidth="1"/>
    <col min="6" max="6" width="22.28515625" customWidth="1"/>
    <col min="7" max="8" width="20.5703125" customWidth="1"/>
    <col min="9" max="9" width="23.28515625" customWidth="1"/>
    <col min="10" max="10" width="3.7109375" customWidth="1"/>
  </cols>
  <sheetData>
    <row r="1" spans="1:10" ht="15.75">
      <c r="A1" s="4"/>
      <c r="B1" s="5" t="s">
        <v>449</v>
      </c>
      <c r="C1" s="6"/>
      <c r="D1" s="6"/>
      <c r="E1" s="6"/>
      <c r="F1" s="6"/>
      <c r="G1" s="6"/>
      <c r="H1" s="6"/>
      <c r="I1" s="6"/>
      <c r="J1" s="7"/>
    </row>
    <row r="2" spans="1:10">
      <c r="A2" s="9"/>
      <c r="B2" s="794" t="s">
        <v>450</v>
      </c>
      <c r="C2" s="794"/>
      <c r="D2" s="794"/>
      <c r="E2" s="794"/>
      <c r="F2" s="794"/>
      <c r="G2" s="794"/>
      <c r="H2" s="794"/>
      <c r="I2" s="794"/>
      <c r="J2" s="10"/>
    </row>
    <row r="3" spans="1:10">
      <c r="A3" s="9"/>
      <c r="B3" s="794"/>
      <c r="C3" s="794"/>
      <c r="D3" s="794"/>
      <c r="E3" s="794"/>
      <c r="F3" s="794"/>
      <c r="G3" s="794"/>
      <c r="H3" s="794"/>
      <c r="I3" s="794"/>
      <c r="J3" s="10"/>
    </row>
    <row r="4" spans="1:10">
      <c r="A4" s="9"/>
      <c r="B4" s="794"/>
      <c r="C4" s="794"/>
      <c r="D4" s="794"/>
      <c r="E4" s="794"/>
      <c r="F4" s="794"/>
      <c r="G4" s="794"/>
      <c r="H4" s="794"/>
      <c r="I4" s="794"/>
      <c r="J4" s="10"/>
    </row>
    <row r="5" spans="1:10">
      <c r="A5" s="9"/>
      <c r="B5" s="324"/>
      <c r="C5" s="324"/>
      <c r="D5" s="324"/>
      <c r="E5" s="324"/>
      <c r="F5" s="324"/>
      <c r="G5" s="324"/>
      <c r="H5" s="324"/>
      <c r="I5" s="324"/>
      <c r="J5" s="10"/>
    </row>
    <row r="6" spans="1:10">
      <c r="A6" s="12"/>
      <c r="B6" s="13" t="s">
        <v>0</v>
      </c>
      <c r="C6" s="14"/>
      <c r="D6" s="615" t="s">
        <v>176</v>
      </c>
      <c r="E6" s="13"/>
      <c r="F6" s="16" t="s">
        <v>451</v>
      </c>
      <c r="G6" s="13"/>
      <c r="H6" s="13"/>
      <c r="I6" s="16"/>
      <c r="J6" s="17"/>
    </row>
    <row r="7" spans="1:10">
      <c r="A7" s="12"/>
      <c r="B7" s="13" t="s">
        <v>1</v>
      </c>
      <c r="C7" s="14"/>
      <c r="D7" s="631" t="s">
        <v>182</v>
      </c>
      <c r="E7" s="13"/>
      <c r="F7" s="16" t="s">
        <v>452</v>
      </c>
      <c r="G7" s="793" t="s">
        <v>700</v>
      </c>
      <c r="H7" s="821"/>
      <c r="I7" s="13"/>
      <c r="J7" s="17"/>
    </row>
    <row r="8" spans="1:10">
      <c r="A8" s="12"/>
      <c r="B8" s="795" t="s">
        <v>642</v>
      </c>
      <c r="C8" s="795"/>
      <c r="D8" s="845" t="s">
        <v>1023</v>
      </c>
      <c r="E8" s="14"/>
      <c r="F8" s="16" t="s">
        <v>454</v>
      </c>
      <c r="G8" s="793" t="s">
        <v>693</v>
      </c>
      <c r="H8" s="821"/>
      <c r="I8" s="13"/>
      <c r="J8" s="17"/>
    </row>
    <row r="9" spans="1:10">
      <c r="A9" s="12"/>
      <c r="B9" s="795"/>
      <c r="C9" s="795"/>
      <c r="D9" s="810"/>
      <c r="E9" s="13" t="s">
        <v>453</v>
      </c>
      <c r="F9" s="16" t="s">
        <v>455</v>
      </c>
      <c r="G9" s="793">
        <v>356</v>
      </c>
      <c r="H9" s="821"/>
      <c r="I9" s="13"/>
      <c r="J9" s="17"/>
    </row>
    <row r="10" spans="1:10" ht="15.75" thickBot="1">
      <c r="A10" s="12"/>
      <c r="B10" s="13"/>
      <c r="C10" s="13"/>
      <c r="D10" s="13"/>
      <c r="E10" s="13"/>
      <c r="F10" s="16" t="s">
        <v>456</v>
      </c>
      <c r="G10" s="822">
        <v>5890062058</v>
      </c>
      <c r="H10" s="823"/>
      <c r="I10" s="13"/>
      <c r="J10" s="17"/>
    </row>
    <row r="11" spans="1:10" ht="15.75" thickBot="1">
      <c r="A11" s="9"/>
      <c r="B11" s="21"/>
      <c r="C11" s="21"/>
      <c r="D11" s="21"/>
      <c r="E11" s="21"/>
      <c r="F11" s="21"/>
      <c r="G11" s="21"/>
      <c r="H11" s="21"/>
      <c r="I11" s="21"/>
      <c r="J11" s="10"/>
    </row>
    <row r="12" spans="1:10">
      <c r="A12" s="9"/>
      <c r="B12" s="22"/>
      <c r="C12" s="23" t="s">
        <v>643</v>
      </c>
      <c r="D12" s="24"/>
      <c r="E12" s="24"/>
      <c r="F12" s="24"/>
      <c r="G12" s="24"/>
      <c r="H12" s="24"/>
      <c r="I12" s="25"/>
      <c r="J12" s="10"/>
    </row>
    <row r="13" spans="1:10" ht="15.75" thickBot="1">
      <c r="A13" s="9"/>
      <c r="B13" s="9"/>
      <c r="C13" s="13"/>
      <c r="D13" s="21"/>
      <c r="E13" s="21"/>
      <c r="F13" s="21"/>
      <c r="G13" s="21"/>
      <c r="H13" s="21"/>
      <c r="I13" s="10"/>
      <c r="J13" s="10"/>
    </row>
    <row r="14" spans="1:10">
      <c r="A14" s="9"/>
      <c r="B14" s="9"/>
      <c r="C14" s="775" t="s">
        <v>458</v>
      </c>
      <c r="D14" s="776"/>
      <c r="E14" s="769" t="s">
        <v>646</v>
      </c>
      <c r="F14" s="787" t="s">
        <v>544</v>
      </c>
      <c r="G14" s="789" t="s">
        <v>545</v>
      </c>
      <c r="H14" s="798" t="s">
        <v>647</v>
      </c>
      <c r="I14" s="791" t="s">
        <v>461</v>
      </c>
      <c r="J14" s="10"/>
    </row>
    <row r="15" spans="1:10" ht="25.5">
      <c r="A15" s="9"/>
      <c r="B15" s="9"/>
      <c r="C15" s="331" t="s">
        <v>649</v>
      </c>
      <c r="D15" s="287" t="s">
        <v>650</v>
      </c>
      <c r="E15" s="770"/>
      <c r="F15" s="788"/>
      <c r="G15" s="790"/>
      <c r="H15" s="799"/>
      <c r="I15" s="792"/>
      <c r="J15" s="10"/>
    </row>
    <row r="16" spans="1:10" ht="38.25" customHeight="1">
      <c r="A16" s="9"/>
      <c r="B16" s="9"/>
      <c r="C16" s="576" t="s">
        <v>1044</v>
      </c>
      <c r="D16" s="576" t="s">
        <v>1045</v>
      </c>
      <c r="E16" s="578">
        <v>472</v>
      </c>
      <c r="F16" s="578" t="s">
        <v>1030</v>
      </c>
      <c r="G16" s="578" t="s">
        <v>1059</v>
      </c>
      <c r="H16" s="578">
        <v>1</v>
      </c>
      <c r="I16" s="684">
        <v>139405.5</v>
      </c>
      <c r="J16" s="10"/>
    </row>
    <row r="17" spans="1:10">
      <c r="A17" s="9"/>
      <c r="B17" s="9"/>
      <c r="C17" s="28"/>
      <c r="D17" s="29"/>
      <c r="E17" s="286"/>
      <c r="F17" s="286"/>
      <c r="G17" s="286"/>
      <c r="H17" s="286"/>
      <c r="I17" s="290"/>
      <c r="J17" s="10"/>
    </row>
    <row r="18" spans="1:10">
      <c r="A18" s="9"/>
      <c r="B18" s="9"/>
      <c r="C18" s="28"/>
      <c r="D18" s="29"/>
      <c r="E18" s="286"/>
      <c r="F18" s="286"/>
      <c r="G18" s="347" t="s">
        <v>3</v>
      </c>
      <c r="H18" s="347"/>
      <c r="I18" s="346">
        <f>SUM(I16:I17)</f>
        <v>139405.5</v>
      </c>
      <c r="J18" s="10"/>
    </row>
    <row r="19" spans="1:10">
      <c r="A19" s="9"/>
      <c r="B19" s="9"/>
      <c r="C19" s="28"/>
      <c r="D19" s="29"/>
      <c r="E19" s="286"/>
      <c r="F19" s="286"/>
      <c r="G19" s="286"/>
      <c r="H19" s="286"/>
      <c r="I19" s="290"/>
      <c r="J19" s="10"/>
    </row>
    <row r="20" spans="1:10">
      <c r="A20" s="9"/>
      <c r="B20" s="9"/>
      <c r="C20" s="28"/>
      <c r="D20" s="29"/>
      <c r="E20" s="286"/>
      <c r="F20" s="286"/>
      <c r="G20" s="286"/>
      <c r="H20" s="286"/>
      <c r="I20" s="290"/>
      <c r="J20" s="10"/>
    </row>
    <row r="21" spans="1:10">
      <c r="A21" s="9"/>
      <c r="B21" s="9"/>
      <c r="C21" s="28"/>
      <c r="D21" s="29"/>
      <c r="E21" s="286"/>
      <c r="F21" s="286"/>
      <c r="G21" s="286"/>
      <c r="H21" s="286"/>
      <c r="I21" s="290"/>
      <c r="J21" s="10"/>
    </row>
    <row r="22" spans="1:10" ht="15.75" thickBot="1">
      <c r="A22" s="9"/>
      <c r="B22" s="9"/>
      <c r="C22" s="35"/>
      <c r="D22" s="36"/>
      <c r="E22" s="36"/>
      <c r="F22" s="36"/>
      <c r="G22" s="37"/>
      <c r="H22" s="291"/>
      <c r="I22" s="292"/>
      <c r="J22" s="10"/>
    </row>
    <row r="23" spans="1:10">
      <c r="A23" s="9"/>
      <c r="B23" s="9"/>
      <c r="C23" s="3" t="s">
        <v>648</v>
      </c>
      <c r="D23" s="21"/>
      <c r="E23" s="21"/>
      <c r="F23" s="21"/>
      <c r="G23" s="21"/>
      <c r="H23" s="21"/>
      <c r="I23" s="10"/>
      <c r="J23" s="10"/>
    </row>
    <row r="24" spans="1:10">
      <c r="A24" s="9"/>
      <c r="B24" s="9"/>
      <c r="C24" s="3" t="s">
        <v>661</v>
      </c>
      <c r="D24" s="21"/>
      <c r="E24" s="21"/>
      <c r="F24" s="21"/>
      <c r="G24" s="21"/>
      <c r="H24" s="21"/>
      <c r="I24" s="10"/>
      <c r="J24" s="10"/>
    </row>
    <row r="25" spans="1:10">
      <c r="A25" s="9"/>
      <c r="B25" s="9"/>
      <c r="C25" s="288" t="s">
        <v>651</v>
      </c>
      <c r="D25" s="21"/>
      <c r="E25" s="21"/>
      <c r="F25" s="21"/>
      <c r="G25" s="21"/>
      <c r="H25" s="21"/>
      <c r="I25" s="10"/>
      <c r="J25" s="10"/>
    </row>
    <row r="26" spans="1:10">
      <c r="A26" s="9"/>
      <c r="B26" s="9"/>
      <c r="C26" s="21" t="s">
        <v>652</v>
      </c>
      <c r="D26" s="38"/>
      <c r="E26" s="38"/>
      <c r="F26" s="38"/>
      <c r="G26" s="38"/>
      <c r="H26" s="38"/>
      <c r="I26" s="39"/>
      <c r="J26" s="10"/>
    </row>
    <row r="27" spans="1:10">
      <c r="A27" s="9"/>
      <c r="B27" s="9"/>
      <c r="C27" s="40" t="s">
        <v>639</v>
      </c>
      <c r="D27" s="38"/>
      <c r="E27" s="38"/>
      <c r="F27" s="38"/>
      <c r="G27" s="38"/>
      <c r="H27" s="38"/>
      <c r="I27" s="39"/>
      <c r="J27" s="10"/>
    </row>
    <row r="28" spans="1:10">
      <c r="A28" s="9"/>
      <c r="B28" s="9"/>
      <c r="C28" s="40" t="s">
        <v>662</v>
      </c>
      <c r="D28" s="38"/>
      <c r="E28" s="38"/>
      <c r="F28" s="38"/>
      <c r="G28" s="38"/>
      <c r="H28" s="38"/>
      <c r="I28" s="39"/>
      <c r="J28" s="10"/>
    </row>
    <row r="29" spans="1:10">
      <c r="A29" s="9"/>
      <c r="B29" s="9"/>
      <c r="C29" s="21" t="s">
        <v>653</v>
      </c>
      <c r="D29" s="38"/>
      <c r="E29" s="38"/>
      <c r="F29" s="38"/>
      <c r="G29" s="38"/>
      <c r="H29" s="38"/>
      <c r="I29" s="39"/>
      <c r="J29" s="10"/>
    </row>
    <row r="30" spans="1:10">
      <c r="A30" s="9"/>
      <c r="B30" s="9"/>
      <c r="C30" s="21" t="s">
        <v>654</v>
      </c>
      <c r="D30" s="38"/>
      <c r="E30" s="38"/>
      <c r="F30" s="38"/>
      <c r="G30" s="38"/>
      <c r="H30" s="38"/>
      <c r="I30" s="39"/>
      <c r="J30" s="10"/>
    </row>
    <row r="31" spans="1:10">
      <c r="A31" s="9"/>
      <c r="B31" s="9"/>
      <c r="C31" s="21" t="s">
        <v>655</v>
      </c>
      <c r="D31" s="38"/>
      <c r="E31" s="38"/>
      <c r="F31" s="38"/>
      <c r="G31" s="38"/>
      <c r="H31" s="38"/>
      <c r="I31" s="39"/>
      <c r="J31" s="10"/>
    </row>
    <row r="32" spans="1:10">
      <c r="A32" s="9"/>
      <c r="B32" s="9"/>
      <c r="C32" s="21" t="s">
        <v>656</v>
      </c>
      <c r="D32" s="38"/>
      <c r="E32" s="38"/>
      <c r="F32" s="38"/>
      <c r="G32" s="38"/>
      <c r="H32" s="38"/>
      <c r="I32" s="39"/>
      <c r="J32" s="10"/>
    </row>
    <row r="33" spans="1:10">
      <c r="A33" s="9"/>
      <c r="B33" s="9"/>
      <c r="C33" s="21" t="s">
        <v>657</v>
      </c>
      <c r="D33" s="38"/>
      <c r="E33" s="38"/>
      <c r="F33" s="38"/>
      <c r="G33" s="38"/>
      <c r="H33" s="38"/>
      <c r="I33" s="39"/>
      <c r="J33" s="10"/>
    </row>
    <row r="34" spans="1:10">
      <c r="A34" s="9"/>
      <c r="B34" s="9"/>
      <c r="C34" s="21" t="s">
        <v>658</v>
      </c>
      <c r="D34" s="38"/>
      <c r="E34" s="38"/>
      <c r="F34" s="38"/>
      <c r="G34" s="38"/>
      <c r="H34" s="38"/>
      <c r="I34" s="39"/>
      <c r="J34" s="10"/>
    </row>
    <row r="35" spans="1:10">
      <c r="A35" s="9"/>
      <c r="B35" s="9"/>
      <c r="C35" s="21" t="s">
        <v>659</v>
      </c>
      <c r="D35" s="38"/>
      <c r="E35" s="38"/>
      <c r="F35" s="38"/>
      <c r="G35" s="38"/>
      <c r="H35" s="38"/>
      <c r="I35" s="39"/>
      <c r="J35" s="10"/>
    </row>
    <row r="36" spans="1:10">
      <c r="A36" s="9"/>
      <c r="B36" s="9"/>
      <c r="C36" s="21" t="s">
        <v>663</v>
      </c>
      <c r="D36" s="38"/>
      <c r="E36" s="38"/>
      <c r="F36" s="38"/>
      <c r="G36" s="38"/>
      <c r="H36" s="38"/>
      <c r="I36" s="39"/>
      <c r="J36" s="10"/>
    </row>
    <row r="37" spans="1:10" ht="15.75" thickBot="1">
      <c r="A37" s="9"/>
      <c r="B37" s="9"/>
      <c r="C37" s="21"/>
      <c r="D37" s="38"/>
      <c r="E37" s="38"/>
      <c r="F37" s="38"/>
      <c r="G37" s="38"/>
      <c r="H37" s="38"/>
      <c r="I37" s="39"/>
      <c r="J37" s="10"/>
    </row>
    <row r="38" spans="1:10" ht="15.75" thickBot="1">
      <c r="A38" s="9"/>
      <c r="B38" s="100"/>
      <c r="C38" s="100"/>
      <c r="D38" s="100"/>
      <c r="E38" s="100"/>
      <c r="F38" s="100"/>
      <c r="G38" s="100"/>
      <c r="H38" s="100"/>
      <c r="I38" s="100"/>
      <c r="J38" s="55"/>
    </row>
    <row r="39" spans="1:10" ht="38.25">
      <c r="A39" s="101"/>
      <c r="B39" s="102"/>
      <c r="C39" s="103" t="s">
        <v>644</v>
      </c>
      <c r="D39" s="104"/>
      <c r="E39" s="104"/>
      <c r="F39" s="105"/>
      <c r="G39" s="325" t="s">
        <v>474</v>
      </c>
      <c r="H39" s="325" t="s">
        <v>475</v>
      </c>
      <c r="I39" s="107" t="s">
        <v>476</v>
      </c>
      <c r="J39" s="108"/>
    </row>
    <row r="40" spans="1:10">
      <c r="A40" s="101"/>
      <c r="B40" s="101"/>
      <c r="C40" s="110" t="s">
        <v>477</v>
      </c>
      <c r="D40" s="111"/>
      <c r="E40" s="111"/>
      <c r="F40" s="111"/>
      <c r="G40" s="619"/>
      <c r="H40" s="689"/>
      <c r="I40" s="689"/>
      <c r="J40" s="108"/>
    </row>
    <row r="41" spans="1:10">
      <c r="A41" s="101"/>
      <c r="B41" s="101"/>
      <c r="C41" s="110" t="s">
        <v>478</v>
      </c>
      <c r="D41" s="111"/>
      <c r="E41" s="111"/>
      <c r="F41" s="111"/>
      <c r="G41" s="619"/>
      <c r="H41" s="619"/>
      <c r="I41" s="619"/>
      <c r="J41" s="108"/>
    </row>
    <row r="42" spans="1:10">
      <c r="A42" s="101"/>
      <c r="B42" s="101"/>
      <c r="C42" s="114" t="s">
        <v>479</v>
      </c>
      <c r="D42" s="115"/>
      <c r="E42" s="115"/>
      <c r="F42" s="115"/>
      <c r="G42" s="619"/>
      <c r="H42" s="619">
        <v>7744.75</v>
      </c>
      <c r="I42" s="619">
        <v>7744.75</v>
      </c>
      <c r="J42" s="108"/>
    </row>
    <row r="43" spans="1:10">
      <c r="A43" s="101"/>
      <c r="B43" s="101"/>
      <c r="C43" s="110" t="s">
        <v>480</v>
      </c>
      <c r="D43" s="111"/>
      <c r="E43" s="111"/>
      <c r="F43" s="111"/>
      <c r="G43" s="619"/>
      <c r="H43" s="619"/>
      <c r="I43" s="620"/>
      <c r="J43" s="108"/>
    </row>
    <row r="44" spans="1:10">
      <c r="A44" s="101"/>
      <c r="B44" s="101"/>
      <c r="C44" s="110" t="s">
        <v>481</v>
      </c>
      <c r="D44" s="111"/>
      <c r="E44" s="111"/>
      <c r="F44" s="111"/>
      <c r="G44" s="619"/>
      <c r="H44" s="619"/>
      <c r="I44" s="620"/>
      <c r="J44" s="108"/>
    </row>
    <row r="45" spans="1:10">
      <c r="A45" s="101"/>
      <c r="B45" s="101"/>
      <c r="C45" s="114" t="s">
        <v>482</v>
      </c>
      <c r="D45" s="115"/>
      <c r="E45" s="115"/>
      <c r="F45" s="115"/>
      <c r="G45" s="619"/>
      <c r="H45" s="619"/>
      <c r="I45" s="620"/>
      <c r="J45" s="108"/>
    </row>
    <row r="46" spans="1:10">
      <c r="A46" s="101"/>
      <c r="B46" s="101"/>
      <c r="C46" s="114" t="s">
        <v>483</v>
      </c>
      <c r="D46" s="115"/>
      <c r="E46" s="115"/>
      <c r="F46" s="115"/>
      <c r="G46" s="619"/>
      <c r="H46" s="619"/>
      <c r="I46" s="620"/>
      <c r="J46" s="108"/>
    </row>
    <row r="47" spans="1:10">
      <c r="A47" s="101"/>
      <c r="B47" s="101"/>
      <c r="C47" s="114" t="s">
        <v>484</v>
      </c>
      <c r="D47" s="115"/>
      <c r="E47" s="115"/>
      <c r="F47" s="115"/>
      <c r="G47" s="619"/>
      <c r="H47" s="619">
        <v>7744.75</v>
      </c>
      <c r="I47" s="619">
        <v>7744.75</v>
      </c>
      <c r="J47" s="108"/>
    </row>
    <row r="48" spans="1:10">
      <c r="A48" s="101"/>
      <c r="B48" s="101"/>
      <c r="C48" s="114" t="s">
        <v>485</v>
      </c>
      <c r="D48" s="115"/>
      <c r="E48" s="115"/>
      <c r="F48" s="115"/>
      <c r="G48" s="619"/>
      <c r="H48" s="619"/>
      <c r="I48" s="620"/>
      <c r="J48" s="108"/>
    </row>
    <row r="49" spans="1:10">
      <c r="A49" s="101"/>
      <c r="B49" s="101"/>
      <c r="C49" s="114" t="s">
        <v>486</v>
      </c>
      <c r="D49" s="115"/>
      <c r="E49" s="115"/>
      <c r="F49" s="115"/>
      <c r="G49" s="621"/>
      <c r="H49" s="619"/>
      <c r="I49" s="620"/>
      <c r="J49" s="108"/>
    </row>
    <row r="50" spans="1:10">
      <c r="A50" s="101"/>
      <c r="B50" s="101"/>
      <c r="C50" s="114" t="s">
        <v>487</v>
      </c>
      <c r="D50" s="115"/>
      <c r="E50" s="115"/>
      <c r="F50" s="115"/>
      <c r="G50" s="621"/>
      <c r="H50" s="619"/>
      <c r="I50" s="620"/>
      <c r="J50" s="108"/>
    </row>
    <row r="51" spans="1:10">
      <c r="A51" s="101"/>
      <c r="B51" s="101"/>
      <c r="C51" s="116" t="s">
        <v>3</v>
      </c>
      <c r="D51" s="20"/>
      <c r="E51" s="20"/>
      <c r="F51" s="20"/>
      <c r="G51" s="622"/>
      <c r="H51" s="622">
        <f>SUM(H41:H50)</f>
        <v>15489.5</v>
      </c>
      <c r="I51" s="622">
        <f>SUM(I41:I50)</f>
        <v>15489.5</v>
      </c>
      <c r="J51" s="108"/>
    </row>
    <row r="52" spans="1:10" ht="15.75" thickBot="1">
      <c r="A52" s="101"/>
      <c r="B52" s="117"/>
      <c r="C52" s="118" t="s">
        <v>488</v>
      </c>
      <c r="D52" s="119"/>
      <c r="E52" s="119"/>
      <c r="F52" s="119"/>
      <c r="G52" s="120"/>
      <c r="H52" s="120"/>
      <c r="I52" s="121"/>
      <c r="J52" s="108"/>
    </row>
    <row r="53" spans="1:10" ht="15.75" thickBot="1">
      <c r="A53" s="9"/>
      <c r="B53" s="21"/>
      <c r="C53" s="21"/>
      <c r="D53" s="21"/>
      <c r="E53" s="21"/>
      <c r="F53" s="21"/>
      <c r="G53" s="21"/>
      <c r="H53" s="21"/>
      <c r="I53" s="21"/>
      <c r="J53" s="10"/>
    </row>
    <row r="54" spans="1:10">
      <c r="A54" s="58"/>
      <c r="B54" s="122"/>
      <c r="C54" s="54" t="s">
        <v>645</v>
      </c>
      <c r="D54" s="123"/>
      <c r="E54" s="123"/>
      <c r="F54" s="54"/>
      <c r="G54" s="54"/>
      <c r="H54" s="54"/>
      <c r="I54" s="124"/>
      <c r="J54" s="125"/>
    </row>
    <row r="55" spans="1:10">
      <c r="A55" s="128"/>
      <c r="B55" s="128"/>
      <c r="C55" s="129"/>
      <c r="D55" s="328"/>
      <c r="E55" s="328"/>
      <c r="F55" s="328"/>
      <c r="G55" s="328"/>
      <c r="H55" s="328"/>
      <c r="I55" s="326" t="s">
        <v>461</v>
      </c>
      <c r="J55" s="132"/>
    </row>
    <row r="56" spans="1:10">
      <c r="A56" s="128"/>
      <c r="B56" s="128"/>
      <c r="C56" s="134" t="s">
        <v>490</v>
      </c>
      <c r="D56" s="135"/>
      <c r="E56" s="135"/>
      <c r="F56" s="135"/>
      <c r="G56" s="135"/>
      <c r="H56" s="136"/>
      <c r="I56" s="113"/>
      <c r="J56" s="132"/>
    </row>
    <row r="57" spans="1:10">
      <c r="A57" s="128"/>
      <c r="B57" s="128"/>
      <c r="C57" s="137" t="s">
        <v>491</v>
      </c>
      <c r="D57" s="135"/>
      <c r="E57" s="135"/>
      <c r="F57" s="135"/>
      <c r="G57" s="135"/>
      <c r="H57" s="135"/>
      <c r="I57" s="113"/>
      <c r="J57" s="132"/>
    </row>
    <row r="58" spans="1:10">
      <c r="A58" s="128"/>
      <c r="B58" s="128"/>
      <c r="C58" s="138" t="s">
        <v>3</v>
      </c>
      <c r="D58" s="135"/>
      <c r="E58" s="135"/>
      <c r="F58" s="135"/>
      <c r="G58" s="135"/>
      <c r="H58" s="135"/>
      <c r="I58" s="113"/>
      <c r="J58" s="132"/>
    </row>
    <row r="59" spans="1:10" ht="15.75" thickBot="1">
      <c r="A59" s="128"/>
      <c r="B59" s="139"/>
      <c r="C59" s="118" t="s">
        <v>492</v>
      </c>
      <c r="D59" s="118"/>
      <c r="E59" s="140"/>
      <c r="F59" s="140"/>
      <c r="G59" s="120"/>
      <c r="H59" s="120"/>
      <c r="I59" s="141"/>
      <c r="J59" s="132"/>
    </row>
    <row r="60" spans="1:10" ht="15.75" thickBot="1">
      <c r="A60" s="56"/>
      <c r="B60" s="57"/>
      <c r="C60" s="57"/>
      <c r="D60" s="57"/>
      <c r="E60" s="57"/>
      <c r="F60" s="57"/>
      <c r="G60" s="57"/>
      <c r="H60" s="57"/>
      <c r="I60" s="57"/>
      <c r="J60" s="55"/>
    </row>
    <row r="61" spans="1:10">
      <c r="A61" s="56"/>
      <c r="B61" s="4"/>
      <c r="C61" s="23" t="s">
        <v>493</v>
      </c>
      <c r="D61" s="6"/>
      <c r="E61" s="6"/>
      <c r="F61" s="6"/>
      <c r="G61" s="758" t="s">
        <v>461</v>
      </c>
      <c r="H61" s="759"/>
      <c r="I61" s="760"/>
      <c r="J61" s="55"/>
    </row>
    <row r="62" spans="1:10">
      <c r="A62" s="56"/>
      <c r="B62" s="56"/>
      <c r="C62" s="223" t="s">
        <v>494</v>
      </c>
      <c r="D62" s="296"/>
      <c r="E62" s="297"/>
      <c r="F62" s="143" t="s">
        <v>495</v>
      </c>
      <c r="G62" s="60" t="s">
        <v>469</v>
      </c>
      <c r="H62" s="60" t="s">
        <v>470</v>
      </c>
      <c r="I62" s="61" t="s">
        <v>471</v>
      </c>
      <c r="J62" s="55"/>
    </row>
    <row r="63" spans="1:10">
      <c r="A63" s="144"/>
      <c r="B63" s="144"/>
      <c r="C63" s="134" t="s">
        <v>660</v>
      </c>
      <c r="D63" s="224"/>
      <c r="E63" s="136"/>
      <c r="F63" s="618">
        <v>1</v>
      </c>
      <c r="G63" s="622">
        <f>I18</f>
        <v>139405.5</v>
      </c>
      <c r="H63" s="624"/>
      <c r="I63" s="625"/>
      <c r="J63" s="146"/>
    </row>
    <row r="64" spans="1:10">
      <c r="A64" s="128"/>
      <c r="B64" s="128"/>
      <c r="C64" s="293" t="s">
        <v>500</v>
      </c>
      <c r="D64" s="135"/>
      <c r="E64" s="136"/>
      <c r="F64" s="626"/>
      <c r="G64" s="627"/>
      <c r="H64" s="626"/>
      <c r="I64" s="628"/>
      <c r="J64" s="132"/>
    </row>
    <row r="65" spans="1:10">
      <c r="A65" s="128"/>
      <c r="B65" s="128"/>
      <c r="C65" s="293" t="s">
        <v>501</v>
      </c>
      <c r="D65" s="135"/>
      <c r="E65" s="136"/>
      <c r="F65" s="626"/>
      <c r="G65" s="626"/>
      <c r="H65" s="627"/>
      <c r="I65" s="620">
        <f>I51</f>
        <v>15489.5</v>
      </c>
      <c r="J65" s="132"/>
    </row>
    <row r="66" spans="1:10">
      <c r="A66" s="128"/>
      <c r="B66" s="128"/>
      <c r="C66" s="293" t="s">
        <v>502</v>
      </c>
      <c r="D66" s="135"/>
      <c r="E66" s="136"/>
      <c r="F66" s="627"/>
      <c r="G66" s="626"/>
      <c r="H66" s="626"/>
      <c r="I66" s="620"/>
      <c r="J66" s="132"/>
    </row>
    <row r="67" spans="1:10">
      <c r="A67" s="128"/>
      <c r="B67" s="128"/>
      <c r="C67" s="294" t="s">
        <v>503</v>
      </c>
      <c r="D67" s="135"/>
      <c r="E67" s="298"/>
      <c r="F67" s="633">
        <f>F66+F63</f>
        <v>1</v>
      </c>
      <c r="G67" s="622">
        <f>G64+G63</f>
        <v>139405.5</v>
      </c>
      <c r="H67" s="622">
        <f>H65</f>
        <v>0</v>
      </c>
      <c r="I67" s="634">
        <f>I66+I65</f>
        <v>15489.5</v>
      </c>
      <c r="J67" s="132"/>
    </row>
    <row r="68" spans="1:10" ht="15.75" thickBot="1">
      <c r="A68" s="128"/>
      <c r="B68" s="139"/>
      <c r="C68" s="295" t="s">
        <v>504</v>
      </c>
      <c r="D68" s="299"/>
      <c r="E68" s="300"/>
      <c r="F68" s="635">
        <v>1</v>
      </c>
      <c r="G68" s="761">
        <f>G67+I67</f>
        <v>154895</v>
      </c>
      <c r="H68" s="762"/>
      <c r="I68" s="763"/>
      <c r="J68" s="132"/>
    </row>
    <row r="69" spans="1:10" ht="15.75" thickBot="1">
      <c r="A69" s="41"/>
      <c r="B69" s="42"/>
      <c r="C69" s="42"/>
      <c r="D69" s="42"/>
      <c r="E69" s="42"/>
      <c r="F69" s="42"/>
      <c r="G69" s="42"/>
      <c r="H69" s="42"/>
      <c r="I69" s="42"/>
      <c r="J69" s="43"/>
    </row>
  </sheetData>
  <mergeCells count="15">
    <mergeCell ref="G61:I61"/>
    <mergeCell ref="G68:I68"/>
    <mergeCell ref="B2:I4"/>
    <mergeCell ref="B8:C9"/>
    <mergeCell ref="D8:D9"/>
    <mergeCell ref="C14:D14"/>
    <mergeCell ref="E14:E15"/>
    <mergeCell ref="F14:F15"/>
    <mergeCell ref="G14:G15"/>
    <mergeCell ref="H14:H15"/>
    <mergeCell ref="I14:I15"/>
    <mergeCell ref="G7:H7"/>
    <mergeCell ref="G8:H8"/>
    <mergeCell ref="G9:H9"/>
    <mergeCell ref="G10:H10"/>
  </mergeCells>
  <pageMargins left="0.11811023622047245" right="0.11811023622047245" top="0.35433070866141736" bottom="0.35433070866141736" header="0.31496062992125984" footer="0.31496062992125984"/>
  <pageSetup paperSize="9" scale="5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tabColor rgb="FFC00000"/>
    <pageSetUpPr fitToPage="1"/>
  </sheetPr>
  <dimension ref="A1:K118"/>
  <sheetViews>
    <sheetView topLeftCell="A92" workbookViewId="0">
      <selection activeCell="M90" sqref="M90"/>
    </sheetView>
  </sheetViews>
  <sheetFormatPr defaultRowHeight="15"/>
  <cols>
    <col min="1" max="1" width="6.140625" customWidth="1"/>
    <col min="2" max="2" width="12.85546875" customWidth="1"/>
    <col min="3" max="3" width="22.7109375" customWidth="1"/>
    <col min="4" max="4" width="23.5703125" customWidth="1"/>
    <col min="5" max="5" width="22.85546875" customWidth="1"/>
    <col min="6" max="6" width="31.5703125" customWidth="1"/>
    <col min="7" max="7" width="11.140625" customWidth="1"/>
    <col min="8" max="8" width="21" customWidth="1"/>
    <col min="9" max="9" width="3.7109375" customWidth="1"/>
  </cols>
  <sheetData>
    <row r="1" spans="1:9" ht="15.75">
      <c r="A1" s="5" t="s">
        <v>449</v>
      </c>
      <c r="B1" s="6"/>
      <c r="C1" s="6"/>
      <c r="D1" s="6"/>
      <c r="E1" s="6"/>
      <c r="F1" s="6"/>
      <c r="G1" s="6"/>
      <c r="H1" s="6"/>
      <c r="I1" s="7"/>
    </row>
    <row r="2" spans="1:9">
      <c r="A2" s="784" t="s">
        <v>450</v>
      </c>
      <c r="B2" s="784"/>
      <c r="C2" s="784"/>
      <c r="D2" s="784"/>
      <c r="E2" s="784"/>
      <c r="F2" s="784"/>
      <c r="G2" s="784"/>
      <c r="H2" s="784"/>
      <c r="I2" s="10"/>
    </row>
    <row r="3" spans="1:9">
      <c r="A3" s="784"/>
      <c r="B3" s="784"/>
      <c r="C3" s="784"/>
      <c r="D3" s="784"/>
      <c r="E3" s="784"/>
      <c r="F3" s="784"/>
      <c r="G3" s="784"/>
      <c r="H3" s="784"/>
      <c r="I3" s="10"/>
    </row>
    <row r="4" spans="1:9">
      <c r="A4" s="784"/>
      <c r="B4" s="784"/>
      <c r="C4" s="784"/>
      <c r="D4" s="784"/>
      <c r="E4" s="784"/>
      <c r="F4" s="784"/>
      <c r="G4" s="784"/>
      <c r="H4" s="784"/>
      <c r="I4" s="10"/>
    </row>
    <row r="5" spans="1:9">
      <c r="A5" s="324"/>
      <c r="B5" s="324"/>
      <c r="C5" s="324"/>
      <c r="D5" s="324"/>
      <c r="E5" s="324"/>
      <c r="F5" s="324"/>
      <c r="G5" s="324"/>
      <c r="H5" s="324"/>
      <c r="I5" s="10"/>
    </row>
    <row r="6" spans="1:9">
      <c r="A6" s="13" t="s">
        <v>0</v>
      </c>
      <c r="B6" s="14"/>
      <c r="C6" s="615" t="s">
        <v>176</v>
      </c>
      <c r="D6" s="13"/>
      <c r="E6" s="16" t="s">
        <v>451</v>
      </c>
      <c r="F6" s="13"/>
      <c r="G6" s="13"/>
      <c r="H6" s="16"/>
      <c r="I6" s="17"/>
    </row>
    <row r="7" spans="1:9">
      <c r="A7" s="13" t="s">
        <v>1</v>
      </c>
      <c r="B7" s="14"/>
      <c r="C7" s="631" t="s">
        <v>183</v>
      </c>
      <c r="D7" s="13"/>
      <c r="E7" s="16" t="s">
        <v>452</v>
      </c>
      <c r="F7" s="793" t="s">
        <v>701</v>
      </c>
      <c r="G7" s="821"/>
      <c r="H7" s="13"/>
      <c r="I7" s="17"/>
    </row>
    <row r="8" spans="1:9">
      <c r="A8" s="13" t="s">
        <v>641</v>
      </c>
      <c r="B8" s="13"/>
      <c r="C8" s="632">
        <v>2281761</v>
      </c>
      <c r="D8" s="13" t="s">
        <v>453</v>
      </c>
      <c r="E8" s="16" t="s">
        <v>454</v>
      </c>
      <c r="F8" s="793" t="s">
        <v>693</v>
      </c>
      <c r="G8" s="821"/>
      <c r="H8" s="13"/>
      <c r="I8" s="17"/>
    </row>
    <row r="9" spans="1:9">
      <c r="A9" s="13"/>
      <c r="B9" s="13"/>
      <c r="C9" s="13"/>
      <c r="D9" s="13"/>
      <c r="E9" s="16" t="s">
        <v>455</v>
      </c>
      <c r="F9" s="793">
        <v>1056</v>
      </c>
      <c r="G9" s="821"/>
      <c r="H9" s="13"/>
      <c r="I9" s="17"/>
    </row>
    <row r="10" spans="1:9" ht="15.75" thickBot="1">
      <c r="A10" s="13"/>
      <c r="B10" s="13"/>
      <c r="C10" s="13"/>
      <c r="D10" s="13"/>
      <c r="E10" s="16" t="s">
        <v>456</v>
      </c>
      <c r="F10" s="822">
        <v>5810090059</v>
      </c>
      <c r="G10" s="823"/>
      <c r="H10" s="13"/>
      <c r="I10" s="17"/>
    </row>
    <row r="11" spans="1:9" ht="15.75" thickBot="1">
      <c r="A11" s="21"/>
      <c r="B11" s="21"/>
      <c r="C11" s="21"/>
      <c r="D11" s="21"/>
      <c r="E11" s="21"/>
      <c r="F11" s="21"/>
      <c r="G11" s="21"/>
      <c r="H11" s="21"/>
      <c r="I11" s="10"/>
    </row>
    <row r="12" spans="1:9">
      <c r="A12" s="22"/>
      <c r="B12" s="23" t="s">
        <v>457</v>
      </c>
      <c r="C12" s="24"/>
      <c r="D12" s="24"/>
      <c r="E12" s="24"/>
      <c r="F12" s="24"/>
      <c r="G12" s="24"/>
      <c r="H12" s="25"/>
      <c r="I12" s="10"/>
    </row>
    <row r="13" spans="1:9" ht="15.75" thickBot="1">
      <c r="A13" s="9"/>
      <c r="B13" s="13"/>
      <c r="C13" s="21"/>
      <c r="D13" s="21"/>
      <c r="E13" s="21"/>
      <c r="F13" s="21"/>
      <c r="G13" s="21"/>
      <c r="H13" s="10"/>
      <c r="I13" s="10"/>
    </row>
    <row r="14" spans="1:9">
      <c r="A14" s="9"/>
      <c r="B14" s="785" t="s">
        <v>458</v>
      </c>
      <c r="C14" s="786"/>
      <c r="D14" s="787" t="s">
        <v>646</v>
      </c>
      <c r="E14" s="787" t="s">
        <v>544</v>
      </c>
      <c r="F14" s="789" t="s">
        <v>545</v>
      </c>
      <c r="G14" s="789" t="s">
        <v>647</v>
      </c>
      <c r="H14" s="791" t="s">
        <v>461</v>
      </c>
      <c r="I14" s="10"/>
    </row>
    <row r="15" spans="1:9" ht="38.25">
      <c r="A15" s="9"/>
      <c r="B15" s="330" t="s">
        <v>649</v>
      </c>
      <c r="C15" s="287" t="s">
        <v>650</v>
      </c>
      <c r="D15" s="788"/>
      <c r="E15" s="788"/>
      <c r="F15" s="790"/>
      <c r="G15" s="790"/>
      <c r="H15" s="792"/>
      <c r="I15" s="10"/>
    </row>
    <row r="16" spans="1:9">
      <c r="A16" s="9"/>
      <c r="B16" s="28" t="s">
        <v>767</v>
      </c>
      <c r="C16" s="29" t="s">
        <v>767</v>
      </c>
      <c r="D16" s="286">
        <v>489</v>
      </c>
      <c r="E16" s="286" t="s">
        <v>768</v>
      </c>
      <c r="F16" s="286" t="s">
        <v>769</v>
      </c>
      <c r="G16" s="286">
        <v>1</v>
      </c>
      <c r="H16" s="344">
        <v>195000</v>
      </c>
      <c r="I16" s="10"/>
    </row>
    <row r="17" spans="1:11">
      <c r="A17" s="9"/>
      <c r="B17" s="31" t="s">
        <v>770</v>
      </c>
      <c r="C17" s="32" t="s">
        <v>770</v>
      </c>
      <c r="D17" s="343">
        <v>104</v>
      </c>
      <c r="E17" s="286" t="s">
        <v>768</v>
      </c>
      <c r="F17" s="286" t="s">
        <v>771</v>
      </c>
      <c r="G17" s="343">
        <v>1</v>
      </c>
      <c r="H17" s="356">
        <v>130000</v>
      </c>
      <c r="I17" s="10"/>
    </row>
    <row r="18" spans="1:11">
      <c r="A18" s="9"/>
      <c r="B18" s="31" t="s">
        <v>772</v>
      </c>
      <c r="C18" s="32" t="s">
        <v>772</v>
      </c>
      <c r="D18" s="343">
        <v>122</v>
      </c>
      <c r="E18" s="286" t="s">
        <v>768</v>
      </c>
      <c r="F18" s="286" t="s">
        <v>773</v>
      </c>
      <c r="G18" s="343">
        <v>1</v>
      </c>
      <c r="H18" s="356">
        <v>65000</v>
      </c>
      <c r="I18" s="10"/>
    </row>
    <row r="19" spans="1:11">
      <c r="A19" s="9"/>
      <c r="B19" s="31"/>
      <c r="C19" s="32"/>
      <c r="D19" s="343"/>
      <c r="E19" s="343"/>
      <c r="F19" s="343"/>
      <c r="G19" s="343"/>
      <c r="H19" s="356"/>
      <c r="I19" s="10"/>
    </row>
    <row r="20" spans="1:11">
      <c r="A20" s="9"/>
      <c r="B20" s="31"/>
      <c r="C20" s="32"/>
      <c r="D20" s="343"/>
      <c r="E20" s="343"/>
      <c r="F20" s="362" t="s">
        <v>3</v>
      </c>
      <c r="G20" s="362"/>
      <c r="H20" s="363">
        <f>SUM(H16:H19)</f>
        <v>390000</v>
      </c>
      <c r="I20" s="10"/>
    </row>
    <row r="21" spans="1:11">
      <c r="A21" s="9"/>
      <c r="B21" s="31"/>
      <c r="C21" s="32"/>
      <c r="D21" s="343"/>
      <c r="E21" s="343"/>
      <c r="F21" s="343"/>
      <c r="G21" s="343"/>
      <c r="H21" s="34"/>
      <c r="I21" s="10"/>
    </row>
    <row r="22" spans="1:11">
      <c r="A22" s="9"/>
      <c r="B22" s="3" t="s">
        <v>648</v>
      </c>
      <c r="C22" s="21"/>
      <c r="D22" s="21"/>
      <c r="E22" s="21"/>
      <c r="F22" s="21"/>
      <c r="G22" s="21"/>
      <c r="H22" s="10"/>
      <c r="I22" s="10"/>
    </row>
    <row r="23" spans="1:11">
      <c r="A23" s="9"/>
      <c r="B23" s="3" t="s">
        <v>675</v>
      </c>
      <c r="C23" s="38"/>
      <c r="D23" s="38"/>
      <c r="E23" s="38"/>
      <c r="F23" s="38"/>
      <c r="G23" s="38"/>
      <c r="H23" s="39"/>
      <c r="I23" s="10"/>
    </row>
    <row r="24" spans="1:11">
      <c r="A24" s="9"/>
      <c r="B24" s="288" t="s">
        <v>651</v>
      </c>
      <c r="C24" s="38"/>
      <c r="D24" s="38"/>
      <c r="E24" s="38"/>
      <c r="F24" s="38"/>
      <c r="G24" s="38"/>
      <c r="H24" s="39"/>
      <c r="I24" s="10"/>
    </row>
    <row r="25" spans="1:11">
      <c r="A25" s="9"/>
      <c r="B25" s="21" t="s">
        <v>652</v>
      </c>
      <c r="C25" s="38"/>
      <c r="D25" s="38"/>
      <c r="E25" s="38"/>
      <c r="F25" s="38"/>
      <c r="G25" s="38"/>
      <c r="H25" s="39"/>
      <c r="I25" s="10"/>
    </row>
    <row r="26" spans="1:11">
      <c r="A26" s="9"/>
      <c r="B26" s="40" t="s">
        <v>639</v>
      </c>
      <c r="C26" s="38"/>
      <c r="D26" s="38"/>
      <c r="E26" s="38"/>
      <c r="F26" s="38"/>
      <c r="G26" s="38"/>
      <c r="H26" s="39"/>
      <c r="I26" s="10"/>
    </row>
    <row r="27" spans="1:11">
      <c r="A27" s="9"/>
      <c r="B27" s="40" t="s">
        <v>662</v>
      </c>
      <c r="C27" s="38"/>
      <c r="D27" s="38"/>
      <c r="E27" s="38"/>
      <c r="F27" s="38"/>
      <c r="G27" s="38"/>
      <c r="H27" s="39"/>
      <c r="I27" s="10"/>
    </row>
    <row r="28" spans="1:11">
      <c r="A28" s="9"/>
      <c r="B28" s="21" t="s">
        <v>653</v>
      </c>
      <c r="C28" s="38"/>
      <c r="D28" s="38"/>
      <c r="E28" s="38"/>
      <c r="F28" s="38"/>
      <c r="G28" s="38"/>
      <c r="H28" s="39"/>
      <c r="I28" s="10"/>
    </row>
    <row r="29" spans="1:11">
      <c r="A29" s="9"/>
      <c r="B29" s="21" t="s">
        <v>654</v>
      </c>
      <c r="C29" s="38"/>
      <c r="D29" s="38"/>
      <c r="E29" s="38"/>
      <c r="F29" s="38"/>
      <c r="G29" s="38"/>
      <c r="H29" s="39"/>
      <c r="I29" s="10"/>
    </row>
    <row r="30" spans="1:11">
      <c r="A30" s="9"/>
      <c r="B30" s="21" t="s">
        <v>655</v>
      </c>
      <c r="C30" s="38"/>
      <c r="D30" s="38"/>
      <c r="E30" s="38"/>
      <c r="F30" s="38"/>
      <c r="G30" s="38"/>
      <c r="H30" s="39"/>
      <c r="I30" s="10"/>
    </row>
    <row r="31" spans="1:11">
      <c r="A31" s="9"/>
      <c r="B31" s="21" t="s">
        <v>656</v>
      </c>
      <c r="C31" s="38"/>
      <c r="D31" s="38"/>
      <c r="E31" s="38"/>
      <c r="F31" s="38"/>
      <c r="G31" s="38"/>
      <c r="H31" s="39"/>
      <c r="I31" s="10"/>
    </row>
    <row r="32" spans="1:11">
      <c r="A32" s="9"/>
      <c r="B32" s="539" t="s">
        <v>999</v>
      </c>
      <c r="C32" s="540"/>
      <c r="D32" s="540"/>
      <c r="E32" s="540"/>
      <c r="F32" s="540"/>
      <c r="G32" s="540"/>
      <c r="H32" s="541"/>
      <c r="I32" s="542"/>
      <c r="J32" s="543"/>
      <c r="K32" s="543"/>
    </row>
    <row r="33" spans="1:11">
      <c r="A33" s="9"/>
      <c r="B33" s="539" t="s">
        <v>658</v>
      </c>
      <c r="C33" s="540"/>
      <c r="D33" s="540"/>
      <c r="E33" s="540"/>
      <c r="F33" s="540"/>
      <c r="G33" s="540"/>
      <c r="H33" s="541"/>
      <c r="I33" s="542"/>
      <c r="J33" s="543"/>
      <c r="K33" s="543"/>
    </row>
    <row r="34" spans="1:11">
      <c r="A34" s="9"/>
      <c r="B34" s="21" t="s">
        <v>659</v>
      </c>
      <c r="C34" s="38"/>
      <c r="D34" s="38"/>
      <c r="E34" s="38"/>
      <c r="F34" s="38"/>
      <c r="G34" s="38"/>
      <c r="H34" s="39"/>
      <c r="I34" s="10"/>
    </row>
    <row r="35" spans="1:11">
      <c r="A35" s="9"/>
      <c r="B35" s="21" t="s">
        <v>663</v>
      </c>
      <c r="C35" s="38"/>
      <c r="D35" s="38"/>
      <c r="E35" s="38"/>
      <c r="F35" s="38"/>
      <c r="G35" s="38"/>
      <c r="H35" s="39"/>
      <c r="I35" s="10"/>
    </row>
    <row r="36" spans="1:11" ht="15.75" thickBot="1">
      <c r="A36" s="41"/>
      <c r="B36" s="42"/>
      <c r="C36" s="42"/>
      <c r="D36" s="42"/>
      <c r="E36" s="42"/>
      <c r="F36" s="42"/>
      <c r="G36" s="42"/>
      <c r="H36" s="43"/>
      <c r="I36" s="10"/>
    </row>
    <row r="37" spans="1:11">
      <c r="A37" s="22"/>
      <c r="B37" s="23" t="s">
        <v>466</v>
      </c>
      <c r="C37" s="24"/>
      <c r="D37" s="24"/>
      <c r="E37" s="24" t="s">
        <v>183</v>
      </c>
      <c r="F37" s="24"/>
      <c r="G37" s="24"/>
      <c r="H37" s="25"/>
      <c r="I37" s="10"/>
    </row>
    <row r="38" spans="1:11" ht="15.75" thickBot="1">
      <c r="A38" s="9"/>
      <c r="B38" s="13"/>
      <c r="C38" s="21"/>
      <c r="D38" s="21"/>
      <c r="E38" s="21"/>
      <c r="F38" s="21"/>
      <c r="G38" s="21"/>
      <c r="H38" s="10"/>
      <c r="I38" s="10"/>
    </row>
    <row r="39" spans="1:11">
      <c r="A39" s="9"/>
      <c r="B39" s="775" t="s">
        <v>458</v>
      </c>
      <c r="C39" s="776"/>
      <c r="D39" s="777"/>
      <c r="E39" s="769" t="s">
        <v>459</v>
      </c>
      <c r="F39" s="769" t="s">
        <v>460</v>
      </c>
      <c r="G39" s="778" t="s">
        <v>461</v>
      </c>
      <c r="H39" s="779"/>
      <c r="I39" s="10"/>
    </row>
    <row r="40" spans="1:11" ht="15.75" thickBot="1">
      <c r="A40" s="9"/>
      <c r="B40" s="392" t="s">
        <v>462</v>
      </c>
      <c r="C40" s="804" t="s">
        <v>463</v>
      </c>
      <c r="D40" s="805"/>
      <c r="E40" s="803"/>
      <c r="F40" s="803"/>
      <c r="G40" s="780"/>
      <c r="H40" s="781"/>
      <c r="I40" s="10"/>
    </row>
    <row r="41" spans="1:11" ht="30" customHeight="1">
      <c r="A41" s="9"/>
      <c r="B41" s="695" t="s">
        <v>843</v>
      </c>
      <c r="C41" s="857" t="s">
        <v>912</v>
      </c>
      <c r="D41" s="858"/>
      <c r="E41" s="696" t="s">
        <v>921</v>
      </c>
      <c r="F41" s="697" t="s">
        <v>824</v>
      </c>
      <c r="G41" s="853">
        <v>90000</v>
      </c>
      <c r="H41" s="854"/>
      <c r="I41" s="10"/>
    </row>
    <row r="42" spans="1:11" ht="30" customHeight="1">
      <c r="A42" s="9"/>
      <c r="B42" s="286" t="s">
        <v>843</v>
      </c>
      <c r="C42" s="855" t="s">
        <v>913</v>
      </c>
      <c r="D42" s="856"/>
      <c r="E42" s="44" t="s">
        <v>921</v>
      </c>
      <c r="F42" s="45" t="s">
        <v>824</v>
      </c>
      <c r="G42" s="850">
        <v>90000</v>
      </c>
      <c r="H42" s="851"/>
      <c r="I42" s="10"/>
    </row>
    <row r="43" spans="1:11">
      <c r="A43" s="9"/>
      <c r="B43" s="286" t="s">
        <v>843</v>
      </c>
      <c r="C43" s="855" t="s">
        <v>914</v>
      </c>
      <c r="D43" s="856"/>
      <c r="E43" s="44" t="s">
        <v>921</v>
      </c>
      <c r="F43" s="45" t="s">
        <v>824</v>
      </c>
      <c r="G43" s="850">
        <v>70000</v>
      </c>
      <c r="H43" s="851"/>
      <c r="I43" s="10"/>
    </row>
    <row r="44" spans="1:11">
      <c r="A44" s="9"/>
      <c r="B44" s="286" t="s">
        <v>843</v>
      </c>
      <c r="C44" s="855" t="s">
        <v>1063</v>
      </c>
      <c r="D44" s="856"/>
      <c r="E44" s="44" t="s">
        <v>921</v>
      </c>
      <c r="F44" s="45" t="s">
        <v>824</v>
      </c>
      <c r="G44" s="819">
        <v>50000</v>
      </c>
      <c r="H44" s="852"/>
      <c r="I44" s="10"/>
    </row>
    <row r="45" spans="1:11">
      <c r="A45" s="9"/>
      <c r="B45" s="286" t="s">
        <v>843</v>
      </c>
      <c r="C45" s="855" t="s">
        <v>1064</v>
      </c>
      <c r="D45" s="856"/>
      <c r="E45" s="44" t="s">
        <v>1065</v>
      </c>
      <c r="F45" s="44" t="s">
        <v>1066</v>
      </c>
      <c r="G45" s="819">
        <v>50000</v>
      </c>
      <c r="H45" s="852"/>
      <c r="I45" s="10"/>
    </row>
    <row r="46" spans="1:11" ht="30" customHeight="1">
      <c r="A46" s="9"/>
      <c r="B46" s="445" t="s">
        <v>843</v>
      </c>
      <c r="C46" s="859" t="s">
        <v>915</v>
      </c>
      <c r="D46" s="860"/>
      <c r="E46" s="420" t="s">
        <v>872</v>
      </c>
      <c r="F46" s="48" t="s">
        <v>922</v>
      </c>
      <c r="G46" s="819">
        <v>30000</v>
      </c>
      <c r="H46" s="820"/>
      <c r="I46" s="10"/>
    </row>
    <row r="47" spans="1:11">
      <c r="A47" s="9"/>
      <c r="B47" s="445" t="s">
        <v>843</v>
      </c>
      <c r="C47" s="446" t="s">
        <v>916</v>
      </c>
      <c r="D47" s="447"/>
      <c r="E47" s="420" t="s">
        <v>872</v>
      </c>
      <c r="F47" s="48" t="s">
        <v>922</v>
      </c>
      <c r="G47" s="819">
        <v>30000</v>
      </c>
      <c r="H47" s="820"/>
      <c r="I47" s="10"/>
    </row>
    <row r="48" spans="1:11">
      <c r="A48" s="9"/>
      <c r="B48" s="445" t="s">
        <v>843</v>
      </c>
      <c r="C48" s="448" t="s">
        <v>917</v>
      </c>
      <c r="D48" s="449"/>
      <c r="E48" s="420" t="s">
        <v>872</v>
      </c>
      <c r="F48" s="48" t="s">
        <v>922</v>
      </c>
      <c r="G48" s="819">
        <v>30000</v>
      </c>
      <c r="H48" s="820"/>
      <c r="I48" s="10"/>
    </row>
    <row r="49" spans="1:10">
      <c r="A49" s="9"/>
      <c r="B49" s="445" t="s">
        <v>843</v>
      </c>
      <c r="C49" s="446" t="s">
        <v>918</v>
      </c>
      <c r="D49" s="447"/>
      <c r="E49" s="420" t="s">
        <v>872</v>
      </c>
      <c r="F49" s="48" t="s">
        <v>922</v>
      </c>
      <c r="G49" s="819">
        <v>30000</v>
      </c>
      <c r="H49" s="820"/>
      <c r="I49" s="10"/>
    </row>
    <row r="50" spans="1:10" ht="15.75" thickBot="1">
      <c r="A50" s="9"/>
      <c r="B50" s="450" t="s">
        <v>843</v>
      </c>
      <c r="C50" s="451" t="s">
        <v>919</v>
      </c>
      <c r="D50" s="452"/>
      <c r="E50" s="421" t="s">
        <v>872</v>
      </c>
      <c r="F50" s="48" t="s">
        <v>922</v>
      </c>
      <c r="G50" s="846">
        <v>30000</v>
      </c>
      <c r="H50" s="847"/>
      <c r="I50" s="10"/>
    </row>
    <row r="51" spans="1:10" ht="15.75" thickBot="1">
      <c r="A51" s="9"/>
      <c r="B51" s="453"/>
      <c r="C51" s="454"/>
      <c r="D51" s="455"/>
      <c r="E51" s="400"/>
      <c r="F51" s="456" t="s">
        <v>3</v>
      </c>
      <c r="G51" s="848">
        <v>500000</v>
      </c>
      <c r="H51" s="849"/>
      <c r="I51" s="10"/>
    </row>
    <row r="52" spans="1:10">
      <c r="A52" s="9"/>
      <c r="B52" s="539" t="s">
        <v>467</v>
      </c>
      <c r="C52" s="540"/>
      <c r="D52" s="540"/>
      <c r="E52" s="540"/>
      <c r="F52" s="540"/>
      <c r="G52" s="698" t="s">
        <v>713</v>
      </c>
      <c r="H52" s="699" t="s">
        <v>713</v>
      </c>
      <c r="I52" s="542"/>
      <c r="J52" s="543"/>
    </row>
    <row r="53" spans="1:10">
      <c r="A53" s="9"/>
      <c r="B53" s="544" t="s">
        <v>988</v>
      </c>
      <c r="C53" s="540"/>
      <c r="D53" s="540"/>
      <c r="E53" s="540"/>
      <c r="F53" s="540"/>
      <c r="G53" s="540"/>
      <c r="H53" s="541"/>
      <c r="I53" s="542"/>
      <c r="J53" s="543"/>
    </row>
    <row r="54" spans="1:10">
      <c r="A54" s="9"/>
      <c r="B54" s="539" t="s">
        <v>989</v>
      </c>
      <c r="C54" s="544"/>
      <c r="D54" s="545"/>
      <c r="E54" s="546"/>
      <c r="F54" s="546"/>
      <c r="G54" s="546"/>
      <c r="H54" s="547"/>
      <c r="I54" s="542"/>
      <c r="J54" s="543"/>
    </row>
    <row r="55" spans="1:10">
      <c r="A55" s="9"/>
      <c r="B55" s="544" t="s">
        <v>990</v>
      </c>
      <c r="C55" s="544"/>
      <c r="D55" s="545"/>
      <c r="E55" s="546"/>
      <c r="F55" s="546"/>
      <c r="G55" s="546"/>
      <c r="H55" s="547"/>
      <c r="I55" s="542"/>
      <c r="J55" s="543"/>
    </row>
    <row r="56" spans="1:10">
      <c r="A56" s="9"/>
      <c r="B56" s="544" t="s">
        <v>1002</v>
      </c>
      <c r="C56" s="540"/>
      <c r="D56" s="540"/>
      <c r="E56" s="540"/>
      <c r="F56" s="540"/>
      <c r="G56" s="540"/>
      <c r="H56" s="541"/>
      <c r="I56" s="542"/>
      <c r="J56" s="543"/>
    </row>
    <row r="57" spans="1:10">
      <c r="A57" s="9"/>
      <c r="B57" s="544" t="s">
        <v>1003</v>
      </c>
      <c r="C57" s="540"/>
      <c r="D57" s="540"/>
      <c r="E57" s="540"/>
      <c r="F57" s="540"/>
      <c r="G57" s="540"/>
      <c r="H57" s="541"/>
      <c r="I57" s="542"/>
      <c r="J57" s="543"/>
    </row>
    <row r="58" spans="1:10" ht="15.75" thickBot="1">
      <c r="A58" s="41"/>
      <c r="B58" s="550" t="s">
        <v>1004</v>
      </c>
      <c r="C58" s="552"/>
      <c r="D58" s="552"/>
      <c r="E58" s="552"/>
      <c r="F58" s="552"/>
      <c r="G58" s="552"/>
      <c r="H58" s="553"/>
      <c r="I58" s="542"/>
      <c r="J58" s="543"/>
    </row>
    <row r="59" spans="1:10" ht="15.75" thickBot="1">
      <c r="A59" s="21"/>
      <c r="B59" s="539"/>
      <c r="C59" s="539"/>
      <c r="D59" s="539"/>
      <c r="E59" s="539"/>
      <c r="F59" s="539"/>
      <c r="G59" s="539"/>
      <c r="H59" s="539"/>
      <c r="I59" s="542"/>
      <c r="J59" s="543"/>
    </row>
    <row r="60" spans="1:10">
      <c r="A60" s="4"/>
      <c r="B60" s="54" t="s">
        <v>468</v>
      </c>
      <c r="C60" s="6"/>
      <c r="D60" s="6"/>
      <c r="E60" s="6"/>
      <c r="F60" s="6"/>
      <c r="G60" s="6"/>
      <c r="H60" s="7"/>
      <c r="I60" s="55"/>
    </row>
    <row r="61" spans="1:10" ht="15.75" thickBot="1">
      <c r="A61" s="56"/>
      <c r="B61" s="57"/>
      <c r="C61" s="57"/>
      <c r="D61" s="57"/>
      <c r="E61" s="57"/>
      <c r="F61" s="57"/>
      <c r="G61" s="57"/>
      <c r="H61" s="55"/>
      <c r="I61" s="55"/>
    </row>
    <row r="62" spans="1:10">
      <c r="A62" s="58"/>
      <c r="B62" s="767" t="s">
        <v>458</v>
      </c>
      <c r="C62" s="768"/>
      <c r="D62" s="769" t="s">
        <v>459</v>
      </c>
      <c r="E62" s="769" t="s">
        <v>460</v>
      </c>
      <c r="F62" s="769" t="s">
        <v>461</v>
      </c>
      <c r="G62" s="769"/>
      <c r="H62" s="771"/>
      <c r="I62" s="17"/>
    </row>
    <row r="63" spans="1:10">
      <c r="A63" s="58"/>
      <c r="B63" s="331" t="s">
        <v>462</v>
      </c>
      <c r="C63" s="332" t="s">
        <v>463</v>
      </c>
      <c r="D63" s="770"/>
      <c r="E63" s="770"/>
      <c r="F63" s="60" t="s">
        <v>469</v>
      </c>
      <c r="G63" s="60" t="s">
        <v>470</v>
      </c>
      <c r="H63" s="61" t="s">
        <v>471</v>
      </c>
      <c r="I63" s="17"/>
    </row>
    <row r="64" spans="1:10" ht="30">
      <c r="A64" s="56"/>
      <c r="B64" s="62" t="s">
        <v>924</v>
      </c>
      <c r="C64" s="444" t="s">
        <v>923</v>
      </c>
      <c r="D64" s="64" t="s">
        <v>615</v>
      </c>
      <c r="E64" s="65" t="s">
        <v>841</v>
      </c>
      <c r="F64" s="457">
        <v>50000</v>
      </c>
      <c r="G64" s="67"/>
      <c r="H64" s="68"/>
      <c r="I64" s="10"/>
    </row>
    <row r="65" spans="1:9">
      <c r="A65" s="56"/>
      <c r="B65" s="69"/>
      <c r="C65" s="70"/>
      <c r="D65" s="71"/>
      <c r="E65" s="72"/>
      <c r="F65" s="73"/>
      <c r="G65" s="74"/>
      <c r="H65" s="75"/>
      <c r="I65" s="10"/>
    </row>
    <row r="66" spans="1:9" ht="15.75" thickBot="1">
      <c r="A66" s="56"/>
      <c r="B66" s="76"/>
      <c r="C66" s="77"/>
      <c r="D66" s="78"/>
      <c r="E66" s="79"/>
      <c r="F66" s="80"/>
      <c r="G66" s="81"/>
      <c r="H66" s="82"/>
      <c r="I66" s="10"/>
    </row>
    <row r="67" spans="1:9">
      <c r="A67" s="56"/>
      <c r="B67" s="554" t="s">
        <v>464</v>
      </c>
      <c r="C67" s="555"/>
      <c r="D67" s="556"/>
      <c r="E67" s="557"/>
      <c r="F67" s="557"/>
      <c r="G67" s="558"/>
      <c r="H67" s="559"/>
      <c r="I67" s="10"/>
    </row>
    <row r="68" spans="1:9">
      <c r="A68" s="56"/>
      <c r="B68" s="764" t="s">
        <v>1005</v>
      </c>
      <c r="C68" s="765"/>
      <c r="D68" s="765"/>
      <c r="E68" s="765"/>
      <c r="F68" s="765"/>
      <c r="G68" s="765"/>
      <c r="H68" s="766"/>
      <c r="I68" s="55"/>
    </row>
    <row r="69" spans="1:9">
      <c r="A69" s="56"/>
      <c r="B69" s="560" t="s">
        <v>1006</v>
      </c>
      <c r="C69" s="561"/>
      <c r="D69" s="561"/>
      <c r="E69" s="561"/>
      <c r="F69" s="561"/>
      <c r="G69" s="561"/>
      <c r="H69" s="562"/>
      <c r="I69" s="55"/>
    </row>
    <row r="70" spans="1:9" ht="15.75" thickBot="1">
      <c r="A70" s="83"/>
      <c r="B70" s="563" t="s">
        <v>1007</v>
      </c>
      <c r="C70" s="564"/>
      <c r="D70" s="565"/>
      <c r="E70" s="566"/>
      <c r="F70" s="566"/>
      <c r="G70" s="566"/>
      <c r="H70" s="567"/>
      <c r="I70" s="55"/>
    </row>
    <row r="71" spans="1:9" ht="18" customHeight="1" thickBot="1">
      <c r="A71" s="57"/>
      <c r="B71" s="88"/>
      <c r="C71" s="89"/>
      <c r="D71" s="90"/>
      <c r="E71" s="91"/>
      <c r="F71" s="91"/>
      <c r="G71" s="91"/>
      <c r="H71" s="91"/>
      <c r="I71" s="55"/>
    </row>
    <row r="72" spans="1:9">
      <c r="A72" s="4"/>
      <c r="B72" s="54" t="s">
        <v>472</v>
      </c>
      <c r="C72" s="6"/>
      <c r="D72" s="6"/>
      <c r="E72" s="6"/>
      <c r="F72" s="6"/>
      <c r="G72" s="6"/>
      <c r="H72" s="7"/>
      <c r="I72" s="55"/>
    </row>
    <row r="73" spans="1:9" ht="15.75" thickBot="1">
      <c r="A73" s="56"/>
      <c r="B73" s="57"/>
      <c r="C73" s="57"/>
      <c r="D73" s="57"/>
      <c r="E73" s="57"/>
      <c r="F73" s="57"/>
      <c r="G73" s="57"/>
      <c r="H73" s="55"/>
      <c r="I73" s="55"/>
    </row>
    <row r="74" spans="1:9">
      <c r="A74" s="58"/>
      <c r="B74" s="767" t="s">
        <v>458</v>
      </c>
      <c r="C74" s="768"/>
      <c r="D74" s="769" t="s">
        <v>459</v>
      </c>
      <c r="E74" s="769" t="s">
        <v>460</v>
      </c>
      <c r="F74" s="769" t="s">
        <v>461</v>
      </c>
      <c r="G74" s="769"/>
      <c r="H74" s="771"/>
      <c r="I74" s="17"/>
    </row>
    <row r="75" spans="1:9">
      <c r="A75" s="58"/>
      <c r="B75" s="331" t="s">
        <v>462</v>
      </c>
      <c r="C75" s="332" t="s">
        <v>463</v>
      </c>
      <c r="D75" s="770"/>
      <c r="E75" s="770"/>
      <c r="F75" s="60" t="s">
        <v>469</v>
      </c>
      <c r="G75" s="60" t="s">
        <v>470</v>
      </c>
      <c r="H75" s="61" t="s">
        <v>471</v>
      </c>
      <c r="I75" s="17"/>
    </row>
    <row r="76" spans="1:9">
      <c r="A76" s="56"/>
      <c r="B76" s="666" t="s">
        <v>842</v>
      </c>
      <c r="C76" s="691" t="s">
        <v>925</v>
      </c>
      <c r="D76" s="674" t="s">
        <v>1061</v>
      </c>
      <c r="E76" s="668" t="s">
        <v>1060</v>
      </c>
      <c r="F76" s="676">
        <v>278500</v>
      </c>
      <c r="G76" s="92"/>
      <c r="H76" s="68"/>
      <c r="I76" s="10"/>
    </row>
    <row r="77" spans="1:9">
      <c r="A77" s="56"/>
      <c r="B77" s="666" t="s">
        <v>842</v>
      </c>
      <c r="C77" s="691" t="s">
        <v>926</v>
      </c>
      <c r="D77" s="674" t="s">
        <v>1061</v>
      </c>
      <c r="E77" s="668" t="s">
        <v>1060</v>
      </c>
      <c r="F77" s="676">
        <v>278500</v>
      </c>
      <c r="G77" s="94"/>
      <c r="H77" s="75"/>
      <c r="I77" s="10"/>
    </row>
    <row r="78" spans="1:9">
      <c r="A78" s="56"/>
      <c r="B78" s="666" t="s">
        <v>842</v>
      </c>
      <c r="C78" s="692" t="s">
        <v>927</v>
      </c>
      <c r="D78" s="674" t="s">
        <v>1061</v>
      </c>
      <c r="E78" s="668" t="s">
        <v>1060</v>
      </c>
      <c r="F78" s="676">
        <v>278500</v>
      </c>
      <c r="G78" s="94"/>
      <c r="H78" s="75"/>
      <c r="I78" s="10"/>
    </row>
    <row r="79" spans="1:9" ht="15.75" thickBot="1">
      <c r="A79" s="56"/>
      <c r="B79" s="666" t="s">
        <v>842</v>
      </c>
      <c r="C79" s="693" t="s">
        <v>928</v>
      </c>
      <c r="D79" s="674" t="s">
        <v>1061</v>
      </c>
      <c r="E79" s="668" t="s">
        <v>1060</v>
      </c>
      <c r="F79" s="694">
        <v>278084.90000000002</v>
      </c>
      <c r="G79" s="94"/>
      <c r="H79" s="75"/>
      <c r="I79" s="10"/>
    </row>
    <row r="80" spans="1:9" ht="15.75" thickBot="1">
      <c r="A80" s="56"/>
      <c r="B80" s="458"/>
      <c r="C80" s="459"/>
      <c r="D80" s="460"/>
      <c r="E80" s="463" t="s">
        <v>3</v>
      </c>
      <c r="F80" s="464">
        <v>1113584.8999999999</v>
      </c>
      <c r="G80" s="461"/>
      <c r="H80" s="462"/>
      <c r="I80" s="10"/>
    </row>
    <row r="81" spans="1:9">
      <c r="A81" s="56"/>
      <c r="B81" s="21" t="s">
        <v>464</v>
      </c>
      <c r="C81" s="89"/>
      <c r="D81" s="90"/>
      <c r="E81" s="91"/>
      <c r="F81" s="91" t="s">
        <v>713</v>
      </c>
      <c r="G81" s="91"/>
      <c r="H81" s="97"/>
      <c r="I81" s="55"/>
    </row>
    <row r="82" spans="1:9">
      <c r="A82" s="56"/>
      <c r="B82" s="772" t="s">
        <v>681</v>
      </c>
      <c r="C82" s="772"/>
      <c r="D82" s="772"/>
      <c r="E82" s="772"/>
      <c r="F82" s="772"/>
      <c r="G82" s="772"/>
      <c r="H82" s="302"/>
      <c r="I82" s="55"/>
    </row>
    <row r="83" spans="1:9" ht="15.75" thickBot="1">
      <c r="A83" s="56"/>
      <c r="B83" s="84" t="s">
        <v>682</v>
      </c>
      <c r="C83" s="334"/>
      <c r="D83" s="334"/>
      <c r="E83" s="334"/>
      <c r="F83" s="334"/>
      <c r="G83" s="334"/>
      <c r="H83" s="333"/>
      <c r="I83" s="55"/>
    </row>
    <row r="84" spans="1:9" ht="41.25" customHeight="1" thickBot="1">
      <c r="A84" s="100"/>
      <c r="B84" s="100"/>
      <c r="C84" s="100"/>
      <c r="D84" s="100"/>
      <c r="E84" s="100"/>
      <c r="F84" s="100"/>
      <c r="G84" s="100"/>
      <c r="H84" s="100"/>
      <c r="I84" s="55"/>
    </row>
    <row r="85" spans="1:9" ht="51">
      <c r="A85" s="102"/>
      <c r="B85" s="103" t="s">
        <v>473</v>
      </c>
      <c r="C85" s="104"/>
      <c r="D85" s="104"/>
      <c r="E85" s="105"/>
      <c r="F85" s="325" t="s">
        <v>474</v>
      </c>
      <c r="G85" s="325" t="s">
        <v>475</v>
      </c>
      <c r="H85" s="107" t="s">
        <v>476</v>
      </c>
      <c r="I85" s="108"/>
    </row>
    <row r="86" spans="1:9">
      <c r="A86" s="101"/>
      <c r="B86" s="110" t="s">
        <v>477</v>
      </c>
      <c r="C86" s="111"/>
      <c r="D86" s="111"/>
      <c r="E86" s="111"/>
      <c r="F86" s="619"/>
      <c r="G86" s="689"/>
      <c r="H86" s="689"/>
      <c r="I86" s="108"/>
    </row>
    <row r="87" spans="1:9">
      <c r="A87" s="101"/>
      <c r="B87" s="110" t="s">
        <v>478</v>
      </c>
      <c r="C87" s="111"/>
      <c r="D87" s="111"/>
      <c r="E87" s="111"/>
      <c r="F87" s="619"/>
      <c r="G87" s="619"/>
      <c r="H87" s="619"/>
      <c r="I87" s="108"/>
    </row>
    <row r="88" spans="1:9">
      <c r="A88" s="101"/>
      <c r="B88" s="114" t="s">
        <v>479</v>
      </c>
      <c r="C88" s="115"/>
      <c r="D88" s="115"/>
      <c r="E88" s="115"/>
      <c r="F88" s="619"/>
      <c r="G88" s="619">
        <v>114088.05</v>
      </c>
      <c r="H88" s="619">
        <v>114088.05</v>
      </c>
      <c r="I88" s="108"/>
    </row>
    <row r="89" spans="1:9">
      <c r="A89" s="101"/>
      <c r="B89" s="110" t="s">
        <v>480</v>
      </c>
      <c r="C89" s="111"/>
      <c r="D89" s="111"/>
      <c r="E89" s="111"/>
      <c r="F89" s="619"/>
      <c r="G89" s="619"/>
      <c r="H89" s="620"/>
      <c r="I89" s="108"/>
    </row>
    <row r="90" spans="1:9">
      <c r="A90" s="101"/>
      <c r="B90" s="110" t="s">
        <v>481</v>
      </c>
      <c r="C90" s="111"/>
      <c r="D90" s="111"/>
      <c r="E90" s="111"/>
      <c r="F90" s="619"/>
      <c r="G90" s="619"/>
      <c r="H90" s="620"/>
      <c r="I90" s="108"/>
    </row>
    <row r="91" spans="1:9">
      <c r="A91" s="101"/>
      <c r="B91" s="114" t="s">
        <v>482</v>
      </c>
      <c r="C91" s="115"/>
      <c r="D91" s="115"/>
      <c r="E91" s="115"/>
      <c r="F91" s="619"/>
      <c r="G91" s="619"/>
      <c r="H91" s="620"/>
      <c r="I91" s="108"/>
    </row>
    <row r="92" spans="1:9">
      <c r="A92" s="101"/>
      <c r="B92" s="114" t="s">
        <v>483</v>
      </c>
      <c r="C92" s="115"/>
      <c r="D92" s="115"/>
      <c r="E92" s="115"/>
      <c r="F92" s="619"/>
      <c r="G92" s="619"/>
      <c r="H92" s="620"/>
      <c r="I92" s="108"/>
    </row>
    <row r="93" spans="1:9">
      <c r="A93" s="101"/>
      <c r="B93" s="114" t="s">
        <v>484</v>
      </c>
      <c r="C93" s="115"/>
      <c r="D93" s="115"/>
      <c r="E93" s="115"/>
      <c r="F93" s="619"/>
      <c r="G93" s="619">
        <v>114088.05</v>
      </c>
      <c r="H93" s="619">
        <v>114088.05</v>
      </c>
      <c r="I93" s="108"/>
    </row>
    <row r="94" spans="1:9">
      <c r="A94" s="101"/>
      <c r="B94" s="114" t="s">
        <v>485</v>
      </c>
      <c r="C94" s="115"/>
      <c r="D94" s="115"/>
      <c r="E94" s="115"/>
      <c r="F94" s="619"/>
      <c r="G94" s="619"/>
      <c r="H94" s="620"/>
      <c r="I94" s="108"/>
    </row>
    <row r="95" spans="1:9">
      <c r="A95" s="101"/>
      <c r="B95" s="114" t="s">
        <v>486</v>
      </c>
      <c r="C95" s="115"/>
      <c r="D95" s="115"/>
      <c r="E95" s="115"/>
      <c r="F95" s="621"/>
      <c r="G95" s="619"/>
      <c r="H95" s="620"/>
      <c r="I95" s="108"/>
    </row>
    <row r="96" spans="1:9">
      <c r="A96" s="101"/>
      <c r="B96" s="114" t="s">
        <v>487</v>
      </c>
      <c r="C96" s="115"/>
      <c r="D96" s="115"/>
      <c r="E96" s="115"/>
      <c r="F96" s="621"/>
      <c r="G96" s="619"/>
      <c r="H96" s="620"/>
      <c r="I96" s="108"/>
    </row>
    <row r="97" spans="1:9">
      <c r="A97" s="101"/>
      <c r="B97" s="116" t="s">
        <v>3</v>
      </c>
      <c r="C97" s="20"/>
      <c r="D97" s="20"/>
      <c r="E97" s="20"/>
      <c r="F97" s="622"/>
      <c r="G97" s="622">
        <f>SUM(G87:G96)</f>
        <v>228176.1</v>
      </c>
      <c r="H97" s="622">
        <f>SUM(H87:H96)</f>
        <v>228176.1</v>
      </c>
      <c r="I97" s="108"/>
    </row>
    <row r="98" spans="1:9" ht="15.75" thickBot="1">
      <c r="A98" s="117"/>
      <c r="B98" s="118" t="s">
        <v>488</v>
      </c>
      <c r="C98" s="119"/>
      <c r="D98" s="119"/>
      <c r="E98" s="119"/>
      <c r="F98" s="120"/>
      <c r="G98" s="120"/>
      <c r="H98" s="121"/>
      <c r="I98" s="108"/>
    </row>
    <row r="99" spans="1:9" ht="15.75" thickBot="1">
      <c r="A99" s="21"/>
      <c r="B99" s="21"/>
      <c r="C99" s="21"/>
      <c r="D99" s="21"/>
      <c r="E99" s="21"/>
      <c r="F99" s="21"/>
      <c r="G99" s="21"/>
      <c r="H99" s="21"/>
      <c r="I99" s="10"/>
    </row>
    <row r="100" spans="1:9">
      <c r="A100" s="122"/>
      <c r="B100" s="54" t="s">
        <v>489</v>
      </c>
      <c r="C100" s="123"/>
      <c r="D100" s="123"/>
      <c r="E100" s="54"/>
      <c r="F100" s="54"/>
      <c r="G100" s="54"/>
      <c r="H100" s="124"/>
      <c r="I100" s="125"/>
    </row>
    <row r="101" spans="1:9">
      <c r="A101" s="128"/>
      <c r="B101" s="129"/>
      <c r="C101" s="328"/>
      <c r="D101" s="328"/>
      <c r="E101" s="328"/>
      <c r="F101" s="328"/>
      <c r="G101" s="328"/>
      <c r="H101" s="326" t="s">
        <v>461</v>
      </c>
      <c r="I101" s="132"/>
    </row>
    <row r="102" spans="1:9">
      <c r="A102" s="128"/>
      <c r="B102" s="134" t="s">
        <v>490</v>
      </c>
      <c r="C102" s="135"/>
      <c r="D102" s="135"/>
      <c r="E102" s="135"/>
      <c r="F102" s="135"/>
      <c r="G102" s="136"/>
      <c r="H102" s="113"/>
      <c r="I102" s="132"/>
    </row>
    <row r="103" spans="1:9">
      <c r="A103" s="128"/>
      <c r="B103" s="137" t="s">
        <v>491</v>
      </c>
      <c r="C103" s="135"/>
      <c r="D103" s="135"/>
      <c r="E103" s="135"/>
      <c r="F103" s="135"/>
      <c r="G103" s="135"/>
      <c r="H103" s="113"/>
      <c r="I103" s="132"/>
    </row>
    <row r="104" spans="1:9">
      <c r="A104" s="128"/>
      <c r="B104" s="138" t="s">
        <v>3</v>
      </c>
      <c r="C104" s="135"/>
      <c r="D104" s="135"/>
      <c r="E104" s="135"/>
      <c r="F104" s="135"/>
      <c r="G104" s="135"/>
      <c r="H104" s="113"/>
      <c r="I104" s="132"/>
    </row>
    <row r="105" spans="1:9" ht="15.75" thickBot="1">
      <c r="A105" s="139"/>
      <c r="B105" s="118" t="s">
        <v>492</v>
      </c>
      <c r="C105" s="118"/>
      <c r="D105" s="140"/>
      <c r="E105" s="140"/>
      <c r="F105" s="120"/>
      <c r="G105" s="120"/>
      <c r="H105" s="141"/>
      <c r="I105" s="132"/>
    </row>
    <row r="106" spans="1:9" ht="50.25" customHeight="1" thickBot="1">
      <c r="A106" s="57"/>
      <c r="B106" s="57"/>
      <c r="C106" s="57"/>
      <c r="D106" s="57"/>
      <c r="E106" s="57"/>
      <c r="F106" s="57"/>
      <c r="G106" s="57"/>
      <c r="H106" s="57"/>
      <c r="I106" s="55"/>
    </row>
    <row r="107" spans="1:9">
      <c r="A107" s="4"/>
      <c r="B107" s="23" t="s">
        <v>493</v>
      </c>
      <c r="C107" s="6"/>
      <c r="D107" s="6"/>
      <c r="E107" s="6"/>
      <c r="F107" s="758" t="s">
        <v>461</v>
      </c>
      <c r="G107" s="759"/>
      <c r="H107" s="760"/>
      <c r="I107" s="55"/>
    </row>
    <row r="108" spans="1:9">
      <c r="A108" s="56"/>
      <c r="B108" s="335" t="s">
        <v>494</v>
      </c>
      <c r="C108" s="142"/>
      <c r="D108" s="335"/>
      <c r="E108" s="143" t="s">
        <v>495</v>
      </c>
      <c r="F108" s="60" t="s">
        <v>469</v>
      </c>
      <c r="G108" s="60" t="s">
        <v>470</v>
      </c>
      <c r="H108" s="61" t="s">
        <v>471</v>
      </c>
      <c r="I108" s="55"/>
    </row>
    <row r="109" spans="1:9">
      <c r="A109" s="144"/>
      <c r="B109" s="145" t="s">
        <v>496</v>
      </c>
      <c r="C109" s="335"/>
      <c r="D109" s="145"/>
      <c r="E109" s="618">
        <v>3</v>
      </c>
      <c r="F109" s="622">
        <v>390000</v>
      </c>
      <c r="G109" s="624"/>
      <c r="H109" s="625"/>
      <c r="I109" s="146"/>
    </row>
    <row r="110" spans="1:9">
      <c r="A110" s="128"/>
      <c r="B110" s="145" t="s">
        <v>497</v>
      </c>
      <c r="C110" s="145"/>
      <c r="D110" s="145"/>
      <c r="E110" s="627">
        <v>10</v>
      </c>
      <c r="F110" s="619">
        <v>500000</v>
      </c>
      <c r="G110" s="626"/>
      <c r="H110" s="628"/>
      <c r="I110" s="132"/>
    </row>
    <row r="111" spans="1:9">
      <c r="A111" s="128"/>
      <c r="B111" s="145" t="s">
        <v>498</v>
      </c>
      <c r="C111" s="145"/>
      <c r="D111" s="145"/>
      <c r="E111" s="627">
        <v>1</v>
      </c>
      <c r="F111" s="619">
        <v>50000</v>
      </c>
      <c r="G111" s="627"/>
      <c r="H111" s="620">
        <v>228176.1</v>
      </c>
      <c r="I111" s="132"/>
    </row>
    <row r="112" spans="1:9">
      <c r="A112" s="128"/>
      <c r="B112" s="145" t="s">
        <v>499</v>
      </c>
      <c r="C112" s="145"/>
      <c r="D112" s="145"/>
      <c r="E112" s="627">
        <v>4</v>
      </c>
      <c r="F112" s="619">
        <v>1113584.8999999999</v>
      </c>
      <c r="G112" s="627"/>
      <c r="H112" s="620"/>
      <c r="I112" s="132"/>
    </row>
    <row r="113" spans="1:9">
      <c r="A113" s="128"/>
      <c r="B113" s="149" t="s">
        <v>500</v>
      </c>
      <c r="C113" s="145"/>
      <c r="D113" s="145"/>
      <c r="E113" s="626"/>
      <c r="F113" s="627"/>
      <c r="G113" s="626"/>
      <c r="H113" s="628"/>
      <c r="I113" s="132"/>
    </row>
    <row r="114" spans="1:9">
      <c r="A114" s="128"/>
      <c r="B114" s="149" t="s">
        <v>501</v>
      </c>
      <c r="C114" s="145"/>
      <c r="D114" s="145"/>
      <c r="E114" s="626"/>
      <c r="F114" s="626"/>
      <c r="G114" s="627"/>
      <c r="H114" s="620"/>
      <c r="I114" s="132"/>
    </row>
    <row r="115" spans="1:9">
      <c r="A115" s="128"/>
      <c r="B115" s="149" t="s">
        <v>502</v>
      </c>
      <c r="C115" s="145"/>
      <c r="D115" s="145"/>
      <c r="E115" s="627"/>
      <c r="F115" s="626"/>
      <c r="G115" s="626"/>
      <c r="H115" s="620"/>
      <c r="I115" s="132"/>
    </row>
    <row r="116" spans="1:9">
      <c r="A116" s="128"/>
      <c r="B116" s="150" t="s">
        <v>503</v>
      </c>
      <c r="C116" s="145"/>
      <c r="D116" s="150"/>
      <c r="E116" s="633">
        <f>E115+E112+E111+E110+E109</f>
        <v>18</v>
      </c>
      <c r="F116" s="622">
        <f>SUM(F109:F113)</f>
        <v>2053584.9</v>
      </c>
      <c r="G116" s="622">
        <f>G111+G112+G114</f>
        <v>0</v>
      </c>
      <c r="H116" s="634">
        <f>H111+H112+H114+H115</f>
        <v>228176.1</v>
      </c>
      <c r="I116" s="132"/>
    </row>
    <row r="117" spans="1:9" ht="15.75" thickBot="1">
      <c r="A117" s="139"/>
      <c r="B117" s="151" t="s">
        <v>504</v>
      </c>
      <c r="C117" s="152"/>
      <c r="D117" s="151"/>
      <c r="E117" s="635">
        <v>17</v>
      </c>
      <c r="F117" s="761">
        <v>2281761</v>
      </c>
      <c r="G117" s="762"/>
      <c r="H117" s="763"/>
      <c r="I117" s="132"/>
    </row>
    <row r="118" spans="1:9" ht="15.75" thickBot="1">
      <c r="A118" s="42"/>
      <c r="B118" s="42"/>
      <c r="C118" s="42"/>
      <c r="D118" s="42"/>
      <c r="E118" s="42"/>
      <c r="F118" s="42"/>
      <c r="G118" s="42"/>
      <c r="H118" s="42"/>
      <c r="I118" s="43"/>
    </row>
  </sheetData>
  <mergeCells count="45">
    <mergeCell ref="A2:H4"/>
    <mergeCell ref="B14:C14"/>
    <mergeCell ref="D14:D15"/>
    <mergeCell ref="E14:E15"/>
    <mergeCell ref="F14:F15"/>
    <mergeCell ref="G14:G15"/>
    <mergeCell ref="H14:H15"/>
    <mergeCell ref="F7:G7"/>
    <mergeCell ref="F8:G8"/>
    <mergeCell ref="F9:G9"/>
    <mergeCell ref="F10:G10"/>
    <mergeCell ref="B62:C62"/>
    <mergeCell ref="D62:D63"/>
    <mergeCell ref="E62:E63"/>
    <mergeCell ref="F62:H62"/>
    <mergeCell ref="B39:D39"/>
    <mergeCell ref="E39:E40"/>
    <mergeCell ref="F39:F40"/>
    <mergeCell ref="G39:H40"/>
    <mergeCell ref="C40:D40"/>
    <mergeCell ref="C42:D42"/>
    <mergeCell ref="C43:D43"/>
    <mergeCell ref="C41:D41"/>
    <mergeCell ref="C46:D46"/>
    <mergeCell ref="C44:D44"/>
    <mergeCell ref="C45:D45"/>
    <mergeCell ref="G42:H42"/>
    <mergeCell ref="F107:H107"/>
    <mergeCell ref="F117:H117"/>
    <mergeCell ref="B68:H68"/>
    <mergeCell ref="B74:C74"/>
    <mergeCell ref="D74:D75"/>
    <mergeCell ref="E74:E75"/>
    <mergeCell ref="F74:H74"/>
    <mergeCell ref="B82:G82"/>
    <mergeCell ref="G43:H43"/>
    <mergeCell ref="G44:H44"/>
    <mergeCell ref="G45:H45"/>
    <mergeCell ref="G41:H41"/>
    <mergeCell ref="G46:H46"/>
    <mergeCell ref="G47:H47"/>
    <mergeCell ref="G48:H48"/>
    <mergeCell ref="G49:H49"/>
    <mergeCell ref="G50:H50"/>
    <mergeCell ref="G51:H51"/>
  </mergeCells>
  <pageMargins left="0.59055118110236227" right="0.11811023622047245" top="0.23622047244094491" bottom="0.19685039370078741" header="0.6692913385826772" footer="0.31496062992125984"/>
  <pageSetup paperSize="9" scale="61"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69"/>
  <sheetViews>
    <sheetView topLeftCell="A85" workbookViewId="0">
      <selection activeCell="K36" sqref="K36"/>
    </sheetView>
  </sheetViews>
  <sheetFormatPr defaultRowHeight="15"/>
  <cols>
    <col min="1" max="1" width="4.5703125" customWidth="1"/>
    <col min="2" max="2" width="6.140625" customWidth="1"/>
    <col min="3" max="3" width="37.5703125" customWidth="1"/>
    <col min="4" max="4" width="30.28515625" customWidth="1"/>
    <col min="5" max="5" width="16.7109375" customWidth="1"/>
    <col min="6" max="6" width="26.28515625" customWidth="1"/>
    <col min="7" max="7" width="26" customWidth="1"/>
    <col min="8" max="8" width="20.5703125" customWidth="1"/>
    <col min="9" max="9" width="23.28515625" customWidth="1"/>
    <col min="10" max="10" width="3.7109375" customWidth="1"/>
  </cols>
  <sheetData>
    <row r="1" spans="1:10" ht="15.75">
      <c r="A1" s="4"/>
      <c r="B1" s="5" t="s">
        <v>449</v>
      </c>
      <c r="C1" s="6"/>
      <c r="D1" s="6"/>
      <c r="E1" s="6"/>
      <c r="F1" s="6"/>
      <c r="G1" s="6"/>
      <c r="H1" s="6"/>
      <c r="I1" s="6"/>
      <c r="J1" s="7"/>
    </row>
    <row r="2" spans="1:10">
      <c r="A2" s="9"/>
      <c r="B2" s="794" t="s">
        <v>450</v>
      </c>
      <c r="C2" s="794"/>
      <c r="D2" s="794"/>
      <c r="E2" s="794"/>
      <c r="F2" s="794"/>
      <c r="G2" s="794"/>
      <c r="H2" s="794"/>
      <c r="I2" s="794"/>
      <c r="J2" s="10"/>
    </row>
    <row r="3" spans="1:10">
      <c r="A3" s="9"/>
      <c r="B3" s="794"/>
      <c r="C3" s="794"/>
      <c r="D3" s="794"/>
      <c r="E3" s="794"/>
      <c r="F3" s="794"/>
      <c r="G3" s="794"/>
      <c r="H3" s="794"/>
      <c r="I3" s="794"/>
      <c r="J3" s="10"/>
    </row>
    <row r="4" spans="1:10">
      <c r="A4" s="9"/>
      <c r="B4" s="794"/>
      <c r="C4" s="794"/>
      <c r="D4" s="794"/>
      <c r="E4" s="794"/>
      <c r="F4" s="794"/>
      <c r="G4" s="794"/>
      <c r="H4" s="794"/>
      <c r="I4" s="794"/>
      <c r="J4" s="10"/>
    </row>
    <row r="5" spans="1:10">
      <c r="A5" s="9"/>
      <c r="B5" s="324"/>
      <c r="C5" s="324"/>
      <c r="D5" s="324"/>
      <c r="E5" s="324"/>
      <c r="F5" s="324"/>
      <c r="G5" s="324"/>
      <c r="H5" s="324"/>
      <c r="I5" s="324"/>
      <c r="J5" s="10"/>
    </row>
    <row r="6" spans="1:10">
      <c r="A6" s="12"/>
      <c r="B6" s="13" t="s">
        <v>0</v>
      </c>
      <c r="C6" s="14"/>
      <c r="D6" s="615" t="s">
        <v>176</v>
      </c>
      <c r="E6" s="13"/>
      <c r="F6" s="16" t="s">
        <v>451</v>
      </c>
      <c r="G6" s="13"/>
      <c r="H6" s="13"/>
      <c r="I6" s="16"/>
      <c r="J6" s="17"/>
    </row>
    <row r="7" spans="1:10">
      <c r="A7" s="12"/>
      <c r="B7" s="13" t="s">
        <v>1</v>
      </c>
      <c r="C7" s="14"/>
      <c r="D7" s="631" t="s">
        <v>183</v>
      </c>
      <c r="E7" s="13"/>
      <c r="F7" s="16" t="s">
        <v>452</v>
      </c>
      <c r="G7" s="793" t="s">
        <v>701</v>
      </c>
      <c r="H7" s="821"/>
      <c r="I7" s="13"/>
      <c r="J7" s="17"/>
    </row>
    <row r="8" spans="1:10">
      <c r="A8" s="12"/>
      <c r="B8" s="795" t="s">
        <v>642</v>
      </c>
      <c r="C8" s="795"/>
      <c r="D8" s="809">
        <v>1155375</v>
      </c>
      <c r="E8" s="14"/>
      <c r="F8" s="16" t="s">
        <v>454</v>
      </c>
      <c r="G8" s="793" t="s">
        <v>693</v>
      </c>
      <c r="H8" s="821"/>
      <c r="I8" s="13"/>
      <c r="J8" s="17"/>
    </row>
    <row r="9" spans="1:10">
      <c r="A9" s="12"/>
      <c r="B9" s="795"/>
      <c r="C9" s="795"/>
      <c r="D9" s="810"/>
      <c r="E9" s="13" t="s">
        <v>453</v>
      </c>
      <c r="F9" s="16" t="s">
        <v>455</v>
      </c>
      <c r="G9" s="793">
        <v>1056</v>
      </c>
      <c r="H9" s="821"/>
      <c r="I9" s="13"/>
      <c r="J9" s="17"/>
    </row>
    <row r="10" spans="1:10" ht="15.75" thickBot="1">
      <c r="A10" s="12"/>
      <c r="B10" s="13"/>
      <c r="C10" s="13"/>
      <c r="D10" s="13"/>
      <c r="E10" s="13"/>
      <c r="F10" s="16" t="s">
        <v>456</v>
      </c>
      <c r="G10" s="822">
        <v>5810090059</v>
      </c>
      <c r="H10" s="823"/>
      <c r="I10" s="13"/>
      <c r="J10" s="17"/>
    </row>
    <row r="11" spans="1:10" ht="15.75" thickBot="1">
      <c r="A11" s="9"/>
      <c r="B11" s="21"/>
      <c r="C11" s="21"/>
      <c r="D11" s="21"/>
      <c r="E11" s="21"/>
      <c r="F11" s="21"/>
      <c r="G11" s="21"/>
      <c r="H11" s="21"/>
      <c r="I11" s="21"/>
      <c r="J11" s="10"/>
    </row>
    <row r="12" spans="1:10">
      <c r="A12" s="9"/>
      <c r="B12" s="22"/>
      <c r="C12" s="23" t="s">
        <v>643</v>
      </c>
      <c r="D12" s="24"/>
      <c r="E12" s="24"/>
      <c r="F12" s="24"/>
      <c r="G12" s="24"/>
      <c r="H12" s="24"/>
      <c r="I12" s="25"/>
      <c r="J12" s="10"/>
    </row>
    <row r="13" spans="1:10" ht="15.75" thickBot="1">
      <c r="A13" s="9"/>
      <c r="B13" s="9"/>
      <c r="C13" s="13"/>
      <c r="D13" s="21"/>
      <c r="E13" s="21"/>
      <c r="F13" s="21"/>
      <c r="G13" s="21"/>
      <c r="H13" s="21"/>
      <c r="I13" s="10"/>
      <c r="J13" s="10"/>
    </row>
    <row r="14" spans="1:10">
      <c r="A14" s="9"/>
      <c r="B14" s="9"/>
      <c r="C14" s="775" t="s">
        <v>458</v>
      </c>
      <c r="D14" s="776"/>
      <c r="E14" s="769" t="s">
        <v>646</v>
      </c>
      <c r="F14" s="787" t="s">
        <v>544</v>
      </c>
      <c r="G14" s="789" t="s">
        <v>545</v>
      </c>
      <c r="H14" s="798" t="s">
        <v>647</v>
      </c>
      <c r="I14" s="791" t="s">
        <v>461</v>
      </c>
      <c r="J14" s="10"/>
    </row>
    <row r="15" spans="1:10" ht="25.5">
      <c r="A15" s="9"/>
      <c r="B15" s="9"/>
      <c r="C15" s="331" t="s">
        <v>649</v>
      </c>
      <c r="D15" s="287" t="s">
        <v>650</v>
      </c>
      <c r="E15" s="770"/>
      <c r="F15" s="788"/>
      <c r="G15" s="790"/>
      <c r="H15" s="799"/>
      <c r="I15" s="792"/>
      <c r="J15" s="10"/>
    </row>
    <row r="16" spans="1:10">
      <c r="A16" s="9"/>
      <c r="B16" s="9"/>
      <c r="C16" s="28" t="s">
        <v>765</v>
      </c>
      <c r="D16" s="28" t="s">
        <v>1046</v>
      </c>
      <c r="E16" s="286">
        <v>172</v>
      </c>
      <c r="F16" s="286" t="s">
        <v>739</v>
      </c>
      <c r="G16" s="286" t="s">
        <v>1062</v>
      </c>
      <c r="H16" s="286">
        <v>1</v>
      </c>
      <c r="I16" s="342">
        <v>1039837.5</v>
      </c>
      <c r="J16" s="10"/>
    </row>
    <row r="17" spans="1:10">
      <c r="A17" s="9"/>
      <c r="B17" s="9"/>
      <c r="C17" s="666"/>
      <c r="D17" s="667"/>
      <c r="E17" s="668"/>
      <c r="F17" s="668"/>
      <c r="G17" s="668"/>
      <c r="H17" s="668"/>
      <c r="I17" s="686"/>
      <c r="J17" s="10"/>
    </row>
    <row r="18" spans="1:10">
      <c r="A18" s="9"/>
      <c r="B18" s="9"/>
      <c r="C18" s="28"/>
      <c r="D18" s="29"/>
      <c r="E18" s="286"/>
      <c r="F18" s="286"/>
      <c r="G18" s="286"/>
      <c r="H18" s="286"/>
      <c r="I18" s="290"/>
      <c r="J18" s="10"/>
    </row>
    <row r="19" spans="1:10">
      <c r="A19" s="9"/>
      <c r="B19" s="9"/>
      <c r="C19" s="28"/>
      <c r="D19" s="29"/>
      <c r="E19" s="286"/>
      <c r="F19" s="286"/>
      <c r="G19" s="347" t="s">
        <v>3</v>
      </c>
      <c r="H19" s="347"/>
      <c r="I19" s="346">
        <f>SUM(I16:I18)</f>
        <v>1039837.5</v>
      </c>
      <c r="J19" s="10"/>
    </row>
    <row r="20" spans="1:10">
      <c r="A20" s="9"/>
      <c r="B20" s="9"/>
      <c r="C20" s="28"/>
      <c r="D20" s="29"/>
      <c r="E20" s="286"/>
      <c r="F20" s="286"/>
      <c r="G20" s="286"/>
      <c r="H20" s="286"/>
      <c r="I20" s="290"/>
      <c r="J20" s="10"/>
    </row>
    <row r="21" spans="1:10">
      <c r="A21" s="9"/>
      <c r="B21" s="9"/>
      <c r="C21" s="28"/>
      <c r="D21" s="29"/>
      <c r="E21" s="286"/>
      <c r="F21" s="286"/>
      <c r="G21" s="286"/>
      <c r="H21" s="286"/>
      <c r="I21" s="290"/>
      <c r="J21" s="10"/>
    </row>
    <row r="22" spans="1:10" ht="15.75" thickBot="1">
      <c r="A22" s="9"/>
      <c r="B22" s="9"/>
      <c r="C22" s="35"/>
      <c r="D22" s="36"/>
      <c r="E22" s="51"/>
      <c r="F22" s="51"/>
      <c r="G22" s="51"/>
      <c r="H22" s="51"/>
      <c r="I22" s="348"/>
      <c r="J22" s="10"/>
    </row>
    <row r="23" spans="1:10">
      <c r="A23" s="9"/>
      <c r="B23" s="9"/>
      <c r="C23" s="3" t="s">
        <v>648</v>
      </c>
      <c r="D23" s="21"/>
      <c r="E23" s="21"/>
      <c r="F23" s="21"/>
      <c r="G23" s="21"/>
      <c r="H23" s="21"/>
      <c r="I23" s="10"/>
      <c r="J23" s="10"/>
    </row>
    <row r="24" spans="1:10">
      <c r="A24" s="9"/>
      <c r="B24" s="9"/>
      <c r="C24" s="3" t="s">
        <v>661</v>
      </c>
      <c r="D24" s="21"/>
      <c r="E24" s="21"/>
      <c r="F24" s="21"/>
      <c r="G24" s="21"/>
      <c r="H24" s="21"/>
      <c r="I24" s="10"/>
      <c r="J24" s="10"/>
    </row>
    <row r="25" spans="1:10">
      <c r="A25" s="9"/>
      <c r="B25" s="9"/>
      <c r="C25" s="288" t="s">
        <v>651</v>
      </c>
      <c r="D25" s="21"/>
      <c r="E25" s="21"/>
      <c r="F25" s="21"/>
      <c r="G25" s="21"/>
      <c r="H25" s="21"/>
      <c r="I25" s="10"/>
      <c r="J25" s="10"/>
    </row>
    <row r="26" spans="1:10">
      <c r="A26" s="9"/>
      <c r="B26" s="9"/>
      <c r="C26" s="21" t="s">
        <v>652</v>
      </c>
      <c r="D26" s="38"/>
      <c r="E26" s="38"/>
      <c r="F26" s="38"/>
      <c r="G26" s="38"/>
      <c r="H26" s="38"/>
      <c r="I26" s="39"/>
      <c r="J26" s="10"/>
    </row>
    <row r="27" spans="1:10">
      <c r="A27" s="9"/>
      <c r="B27" s="9"/>
      <c r="C27" s="40" t="s">
        <v>639</v>
      </c>
      <c r="D27" s="38"/>
      <c r="E27" s="38"/>
      <c r="F27" s="38"/>
      <c r="G27" s="38"/>
      <c r="H27" s="38"/>
      <c r="I27" s="39"/>
      <c r="J27" s="10"/>
    </row>
    <row r="28" spans="1:10">
      <c r="A28" s="9"/>
      <c r="B28" s="9"/>
      <c r="C28" s="40" t="s">
        <v>662</v>
      </c>
      <c r="D28" s="38"/>
      <c r="E28" s="38"/>
      <c r="F28" s="38"/>
      <c r="G28" s="38"/>
      <c r="H28" s="38"/>
      <c r="I28" s="39"/>
      <c r="J28" s="10"/>
    </row>
    <row r="29" spans="1:10">
      <c r="A29" s="9"/>
      <c r="B29" s="9"/>
      <c r="C29" s="21" t="s">
        <v>653</v>
      </c>
      <c r="D29" s="38"/>
      <c r="E29" s="38"/>
      <c r="F29" s="38"/>
      <c r="G29" s="38"/>
      <c r="H29" s="38"/>
      <c r="I29" s="39"/>
      <c r="J29" s="10"/>
    </row>
    <row r="30" spans="1:10">
      <c r="A30" s="9"/>
      <c r="B30" s="9"/>
      <c r="C30" s="21" t="s">
        <v>654</v>
      </c>
      <c r="D30" s="38"/>
      <c r="E30" s="38"/>
      <c r="F30" s="38"/>
      <c r="G30" s="38"/>
      <c r="H30" s="38"/>
      <c r="I30" s="39"/>
      <c r="J30" s="10"/>
    </row>
    <row r="31" spans="1:10">
      <c r="A31" s="9"/>
      <c r="B31" s="9"/>
      <c r="C31" s="21" t="s">
        <v>655</v>
      </c>
      <c r="D31" s="38"/>
      <c r="E31" s="38"/>
      <c r="F31" s="38"/>
      <c r="G31" s="38"/>
      <c r="H31" s="38"/>
      <c r="I31" s="39"/>
      <c r="J31" s="10"/>
    </row>
    <row r="32" spans="1:10">
      <c r="A32" s="9"/>
      <c r="B32" s="9"/>
      <c r="C32" s="21" t="s">
        <v>656</v>
      </c>
      <c r="D32" s="38"/>
      <c r="E32" s="38"/>
      <c r="F32" s="38"/>
      <c r="G32" s="38"/>
      <c r="H32" s="38"/>
      <c r="I32" s="39"/>
      <c r="J32" s="10"/>
    </row>
    <row r="33" spans="1:10">
      <c r="A33" s="9"/>
      <c r="B33" s="9"/>
      <c r="C33" s="21" t="s">
        <v>657</v>
      </c>
      <c r="D33" s="38"/>
      <c r="E33" s="38"/>
      <c r="F33" s="38"/>
      <c r="G33" s="38"/>
      <c r="H33" s="38"/>
      <c r="I33" s="39"/>
      <c r="J33" s="10"/>
    </row>
    <row r="34" spans="1:10">
      <c r="A34" s="9"/>
      <c r="B34" s="9"/>
      <c r="C34" s="21" t="s">
        <v>658</v>
      </c>
      <c r="D34" s="38"/>
      <c r="E34" s="38"/>
      <c r="F34" s="38"/>
      <c r="G34" s="38"/>
      <c r="H34" s="38"/>
      <c r="I34" s="39"/>
      <c r="J34" s="10"/>
    </row>
    <row r="35" spans="1:10">
      <c r="A35" s="9"/>
      <c r="B35" s="9"/>
      <c r="C35" s="21" t="s">
        <v>659</v>
      </c>
      <c r="D35" s="38"/>
      <c r="E35" s="38"/>
      <c r="F35" s="38"/>
      <c r="G35" s="38"/>
      <c r="H35" s="38"/>
      <c r="I35" s="39"/>
      <c r="J35" s="10"/>
    </row>
    <row r="36" spans="1:10">
      <c r="A36" s="9"/>
      <c r="B36" s="9"/>
      <c r="C36" s="21" t="s">
        <v>663</v>
      </c>
      <c r="D36" s="38"/>
      <c r="E36" s="38"/>
      <c r="F36" s="38"/>
      <c r="G36" s="38"/>
      <c r="H36" s="38"/>
      <c r="I36" s="39"/>
      <c r="J36" s="10"/>
    </row>
    <row r="37" spans="1:10" ht="15.75" thickBot="1">
      <c r="A37" s="9"/>
      <c r="B37" s="9"/>
      <c r="C37" s="21"/>
      <c r="D37" s="38"/>
      <c r="E37" s="38"/>
      <c r="F37" s="38"/>
      <c r="G37" s="38"/>
      <c r="H37" s="38"/>
      <c r="I37" s="39"/>
      <c r="J37" s="10"/>
    </row>
    <row r="38" spans="1:10" ht="15.75" thickBot="1">
      <c r="A38" s="9"/>
      <c r="B38" s="100"/>
      <c r="C38" s="100"/>
      <c r="D38" s="100"/>
      <c r="E38" s="100"/>
      <c r="F38" s="100"/>
      <c r="G38" s="100"/>
      <c r="H38" s="100"/>
      <c r="I38" s="100"/>
      <c r="J38" s="55"/>
    </row>
    <row r="39" spans="1:10" ht="38.25">
      <c r="A39" s="101"/>
      <c r="B39" s="102"/>
      <c r="C39" s="103" t="s">
        <v>644</v>
      </c>
      <c r="D39" s="104"/>
      <c r="E39" s="104"/>
      <c r="F39" s="105"/>
      <c r="G39" s="325" t="s">
        <v>474</v>
      </c>
      <c r="H39" s="325" t="s">
        <v>475</v>
      </c>
      <c r="I39" s="107" t="s">
        <v>476</v>
      </c>
      <c r="J39" s="108"/>
    </row>
    <row r="40" spans="1:10">
      <c r="A40" s="101"/>
      <c r="B40" s="101"/>
      <c r="C40" s="110" t="s">
        <v>477</v>
      </c>
      <c r="D40" s="111"/>
      <c r="E40" s="111"/>
      <c r="F40" s="111"/>
      <c r="G40" s="619"/>
      <c r="H40" s="689"/>
      <c r="I40" s="689"/>
      <c r="J40" s="108"/>
    </row>
    <row r="41" spans="1:10">
      <c r="A41" s="101"/>
      <c r="B41" s="101"/>
      <c r="C41" s="110" t="s">
        <v>478</v>
      </c>
      <c r="D41" s="111"/>
      <c r="E41" s="111"/>
      <c r="F41" s="111"/>
      <c r="G41" s="619"/>
      <c r="H41" s="619"/>
      <c r="I41" s="620"/>
      <c r="J41" s="108"/>
    </row>
    <row r="42" spans="1:10">
      <c r="A42" s="101"/>
      <c r="B42" s="101"/>
      <c r="C42" s="114" t="s">
        <v>479</v>
      </c>
      <c r="D42" s="115"/>
      <c r="E42" s="115"/>
      <c r="F42" s="115"/>
      <c r="G42" s="619"/>
      <c r="H42" s="619">
        <v>57768.75</v>
      </c>
      <c r="I42" s="619">
        <v>57768.75</v>
      </c>
      <c r="J42" s="108"/>
    </row>
    <row r="43" spans="1:10">
      <c r="A43" s="101"/>
      <c r="B43" s="101"/>
      <c r="C43" s="110" t="s">
        <v>480</v>
      </c>
      <c r="D43" s="111"/>
      <c r="E43" s="111"/>
      <c r="F43" s="111"/>
      <c r="G43" s="619"/>
      <c r="H43" s="619"/>
      <c r="I43" s="620"/>
      <c r="J43" s="108"/>
    </row>
    <row r="44" spans="1:10">
      <c r="A44" s="101"/>
      <c r="B44" s="101"/>
      <c r="C44" s="110" t="s">
        <v>481</v>
      </c>
      <c r="D44" s="111"/>
      <c r="E44" s="111"/>
      <c r="F44" s="111"/>
      <c r="G44" s="619"/>
      <c r="H44" s="619"/>
      <c r="I44" s="620"/>
      <c r="J44" s="108"/>
    </row>
    <row r="45" spans="1:10">
      <c r="A45" s="101"/>
      <c r="B45" s="101"/>
      <c r="C45" s="114" t="s">
        <v>482</v>
      </c>
      <c r="D45" s="115"/>
      <c r="E45" s="115"/>
      <c r="F45" s="115"/>
      <c r="G45" s="619"/>
      <c r="H45" s="619"/>
      <c r="I45" s="620"/>
      <c r="J45" s="108"/>
    </row>
    <row r="46" spans="1:10">
      <c r="A46" s="101"/>
      <c r="B46" s="101"/>
      <c r="C46" s="114" t="s">
        <v>483</v>
      </c>
      <c r="D46" s="115"/>
      <c r="E46" s="115"/>
      <c r="F46" s="115"/>
      <c r="G46" s="619"/>
      <c r="H46" s="619"/>
      <c r="I46" s="620"/>
      <c r="J46" s="108"/>
    </row>
    <row r="47" spans="1:10">
      <c r="A47" s="101"/>
      <c r="B47" s="101"/>
      <c r="C47" s="114" t="s">
        <v>484</v>
      </c>
      <c r="D47" s="115"/>
      <c r="E47" s="115"/>
      <c r="F47" s="115"/>
      <c r="G47" s="619"/>
      <c r="H47" s="619">
        <v>57768.75</v>
      </c>
      <c r="I47" s="619">
        <v>57768.75</v>
      </c>
      <c r="J47" s="108"/>
    </row>
    <row r="48" spans="1:10">
      <c r="A48" s="101"/>
      <c r="B48" s="101"/>
      <c r="C48" s="114" t="s">
        <v>485</v>
      </c>
      <c r="D48" s="115"/>
      <c r="E48" s="115"/>
      <c r="F48" s="115"/>
      <c r="G48" s="619"/>
      <c r="H48" s="619"/>
      <c r="I48" s="620"/>
      <c r="J48" s="108"/>
    </row>
    <row r="49" spans="1:10">
      <c r="A49" s="101"/>
      <c r="B49" s="101"/>
      <c r="C49" s="114" t="s">
        <v>486</v>
      </c>
      <c r="D49" s="115"/>
      <c r="E49" s="115"/>
      <c r="F49" s="115"/>
      <c r="G49" s="621"/>
      <c r="H49" s="619"/>
      <c r="I49" s="620"/>
      <c r="J49" s="108"/>
    </row>
    <row r="50" spans="1:10">
      <c r="A50" s="101"/>
      <c r="B50" s="101"/>
      <c r="C50" s="114" t="s">
        <v>487</v>
      </c>
      <c r="D50" s="115"/>
      <c r="E50" s="115"/>
      <c r="F50" s="115"/>
      <c r="G50" s="621"/>
      <c r="H50" s="619"/>
      <c r="I50" s="620"/>
      <c r="J50" s="108"/>
    </row>
    <row r="51" spans="1:10">
      <c r="A51" s="101"/>
      <c r="B51" s="101"/>
      <c r="C51" s="116" t="s">
        <v>3</v>
      </c>
      <c r="D51" s="20"/>
      <c r="E51" s="20"/>
      <c r="F51" s="20"/>
      <c r="G51" s="622"/>
      <c r="H51" s="622">
        <f>SUM(H41:H50)</f>
        <v>115537.5</v>
      </c>
      <c r="I51" s="622">
        <f>SUM(I41:I50)</f>
        <v>115537.5</v>
      </c>
      <c r="J51" s="108"/>
    </row>
    <row r="52" spans="1:10" ht="15.75" thickBot="1">
      <c r="A52" s="101"/>
      <c r="B52" s="117"/>
      <c r="C52" s="118" t="s">
        <v>488</v>
      </c>
      <c r="D52" s="119"/>
      <c r="E52" s="119"/>
      <c r="F52" s="119"/>
      <c r="G52" s="120"/>
      <c r="H52" s="120"/>
      <c r="I52" s="121"/>
      <c r="J52" s="108"/>
    </row>
    <row r="53" spans="1:10" ht="15.75" thickBot="1">
      <c r="A53" s="9"/>
      <c r="B53" s="21"/>
      <c r="C53" s="21"/>
      <c r="D53" s="21"/>
      <c r="E53" s="21"/>
      <c r="F53" s="21"/>
      <c r="G53" s="21"/>
      <c r="H53" s="21"/>
      <c r="I53" s="21"/>
      <c r="J53" s="10"/>
    </row>
    <row r="54" spans="1:10">
      <c r="A54" s="58"/>
      <c r="B54" s="122"/>
      <c r="C54" s="54" t="s">
        <v>645</v>
      </c>
      <c r="D54" s="123"/>
      <c r="E54" s="123"/>
      <c r="F54" s="54"/>
      <c r="G54" s="54"/>
      <c r="H54" s="54"/>
      <c r="I54" s="124"/>
      <c r="J54" s="125"/>
    </row>
    <row r="55" spans="1:10">
      <c r="A55" s="128"/>
      <c r="B55" s="128"/>
      <c r="C55" s="129"/>
      <c r="D55" s="328"/>
      <c r="E55" s="328"/>
      <c r="F55" s="328"/>
      <c r="G55" s="328"/>
      <c r="H55" s="328"/>
      <c r="I55" s="326" t="s">
        <v>461</v>
      </c>
      <c r="J55" s="132"/>
    </row>
    <row r="56" spans="1:10">
      <c r="A56" s="128"/>
      <c r="B56" s="128"/>
      <c r="C56" s="134" t="s">
        <v>490</v>
      </c>
      <c r="D56" s="135"/>
      <c r="E56" s="135"/>
      <c r="F56" s="135"/>
      <c r="G56" s="135"/>
      <c r="H56" s="136"/>
      <c r="I56" s="113"/>
      <c r="J56" s="132"/>
    </row>
    <row r="57" spans="1:10">
      <c r="A57" s="128"/>
      <c r="B57" s="128"/>
      <c r="C57" s="137" t="s">
        <v>491</v>
      </c>
      <c r="D57" s="135"/>
      <c r="E57" s="135"/>
      <c r="F57" s="135"/>
      <c r="G57" s="135"/>
      <c r="H57" s="135"/>
      <c r="I57" s="113"/>
      <c r="J57" s="132"/>
    </row>
    <row r="58" spans="1:10">
      <c r="A58" s="128"/>
      <c r="B58" s="128"/>
      <c r="C58" s="138" t="s">
        <v>3</v>
      </c>
      <c r="D58" s="135"/>
      <c r="E58" s="135"/>
      <c r="F58" s="135"/>
      <c r="G58" s="135"/>
      <c r="H58" s="135"/>
      <c r="I58" s="113"/>
      <c r="J58" s="132"/>
    </row>
    <row r="59" spans="1:10" ht="15.75" thickBot="1">
      <c r="A59" s="128"/>
      <c r="B59" s="139"/>
      <c r="C59" s="118" t="s">
        <v>492</v>
      </c>
      <c r="D59" s="118"/>
      <c r="E59" s="140"/>
      <c r="F59" s="140"/>
      <c r="G59" s="120"/>
      <c r="H59" s="120"/>
      <c r="I59" s="141"/>
      <c r="J59" s="132"/>
    </row>
    <row r="60" spans="1:10" ht="15.75" thickBot="1">
      <c r="A60" s="56"/>
      <c r="B60" s="57"/>
      <c r="C60" s="57"/>
      <c r="D60" s="57"/>
      <c r="E60" s="57"/>
      <c r="F60" s="57"/>
      <c r="G60" s="57"/>
      <c r="H60" s="57"/>
      <c r="I60" s="57"/>
      <c r="J60" s="55"/>
    </row>
    <row r="61" spans="1:10">
      <c r="A61" s="56"/>
      <c r="B61" s="4"/>
      <c r="C61" s="23" t="s">
        <v>493</v>
      </c>
      <c r="D61" s="6"/>
      <c r="E61" s="6"/>
      <c r="F61" s="636"/>
      <c r="G61" s="758" t="s">
        <v>461</v>
      </c>
      <c r="H61" s="759"/>
      <c r="I61" s="760"/>
      <c r="J61" s="55"/>
    </row>
    <row r="62" spans="1:10">
      <c r="A62" s="56"/>
      <c r="B62" s="56"/>
      <c r="C62" s="223" t="s">
        <v>494</v>
      </c>
      <c r="D62" s="296"/>
      <c r="E62" s="297"/>
      <c r="F62" s="616" t="s">
        <v>495</v>
      </c>
      <c r="G62" s="60" t="s">
        <v>469</v>
      </c>
      <c r="H62" s="60" t="s">
        <v>470</v>
      </c>
      <c r="I62" s="61" t="s">
        <v>471</v>
      </c>
      <c r="J62" s="55"/>
    </row>
    <row r="63" spans="1:10">
      <c r="A63" s="144"/>
      <c r="B63" s="144"/>
      <c r="C63" s="134" t="s">
        <v>660</v>
      </c>
      <c r="D63" s="224"/>
      <c r="E63" s="136"/>
      <c r="F63" s="618">
        <v>1</v>
      </c>
      <c r="G63" s="622">
        <v>1039837.5</v>
      </c>
      <c r="H63" s="624"/>
      <c r="I63" s="625"/>
      <c r="J63" s="146"/>
    </row>
    <row r="64" spans="1:10">
      <c r="A64" s="128"/>
      <c r="B64" s="128"/>
      <c r="C64" s="293" t="s">
        <v>500</v>
      </c>
      <c r="D64" s="135"/>
      <c r="E64" s="136"/>
      <c r="F64" s="626"/>
      <c r="G64" s="627"/>
      <c r="H64" s="626"/>
      <c r="I64" s="628"/>
      <c r="J64" s="132"/>
    </row>
    <row r="65" spans="1:10">
      <c r="A65" s="128"/>
      <c r="B65" s="128"/>
      <c r="C65" s="293" t="s">
        <v>501</v>
      </c>
      <c r="D65" s="135"/>
      <c r="E65" s="136"/>
      <c r="F65" s="626"/>
      <c r="G65" s="626"/>
      <c r="H65" s="627"/>
      <c r="I65" s="620">
        <v>115537.5</v>
      </c>
      <c r="J65" s="132"/>
    </row>
    <row r="66" spans="1:10">
      <c r="A66" s="128"/>
      <c r="B66" s="128"/>
      <c r="C66" s="293" t="s">
        <v>502</v>
      </c>
      <c r="D66" s="135"/>
      <c r="E66" s="136"/>
      <c r="F66" s="627"/>
      <c r="G66" s="626"/>
      <c r="H66" s="626"/>
      <c r="I66" s="620"/>
      <c r="J66" s="132"/>
    </row>
    <row r="67" spans="1:10">
      <c r="A67" s="128"/>
      <c r="B67" s="128"/>
      <c r="C67" s="294" t="s">
        <v>503</v>
      </c>
      <c r="D67" s="135"/>
      <c r="E67" s="298"/>
      <c r="F67" s="645">
        <f>F66+F63</f>
        <v>1</v>
      </c>
      <c r="G67" s="622">
        <f>G64+G63</f>
        <v>1039837.5</v>
      </c>
      <c r="H67" s="622">
        <f>H65</f>
        <v>0</v>
      </c>
      <c r="I67" s="634">
        <f>I66+I65</f>
        <v>115537.5</v>
      </c>
      <c r="J67" s="132"/>
    </row>
    <row r="68" spans="1:10" ht="15.75" thickBot="1">
      <c r="A68" s="128"/>
      <c r="B68" s="139"/>
      <c r="C68" s="295" t="s">
        <v>504</v>
      </c>
      <c r="D68" s="299"/>
      <c r="E68" s="300"/>
      <c r="F68" s="646">
        <v>1</v>
      </c>
      <c r="G68" s="761">
        <f>G67+I67</f>
        <v>1155375</v>
      </c>
      <c r="H68" s="762"/>
      <c r="I68" s="763"/>
      <c r="J68" s="132"/>
    </row>
    <row r="69" spans="1:10" ht="15.75" thickBot="1">
      <c r="A69" s="41"/>
      <c r="B69" s="42"/>
      <c r="C69" s="42"/>
      <c r="D69" s="42"/>
      <c r="E69" s="42"/>
      <c r="F69" s="641"/>
      <c r="G69" s="42"/>
      <c r="H69" s="42"/>
      <c r="I69" s="42"/>
      <c r="J69" s="43"/>
    </row>
  </sheetData>
  <mergeCells count="15">
    <mergeCell ref="G61:I61"/>
    <mergeCell ref="G68:I68"/>
    <mergeCell ref="B2:I4"/>
    <mergeCell ref="B8:C9"/>
    <mergeCell ref="D8:D9"/>
    <mergeCell ref="C14:D14"/>
    <mergeCell ref="E14:E15"/>
    <mergeCell ref="F14:F15"/>
    <mergeCell ref="G14:G15"/>
    <mergeCell ref="H14:H15"/>
    <mergeCell ref="I14:I15"/>
    <mergeCell ref="G7:H7"/>
    <mergeCell ref="G8:H8"/>
    <mergeCell ref="G9:H9"/>
    <mergeCell ref="G10:H10"/>
  </mergeCells>
  <pageMargins left="0.11811023622047245" right="0.11811023622047245" top="0.35433070866141736" bottom="0.35433070866141736" header="0.31496062992125984" footer="0.31496062992125984"/>
  <pageSetup paperSize="9" scale="5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tabColor rgb="FFC00000"/>
    <pageSetUpPr fitToPage="1"/>
  </sheetPr>
  <dimension ref="A1:J117"/>
  <sheetViews>
    <sheetView topLeftCell="A85" workbookViewId="0">
      <selection activeCell="F7" sqref="F7:G10"/>
    </sheetView>
  </sheetViews>
  <sheetFormatPr defaultRowHeight="15"/>
  <cols>
    <col min="1" max="1" width="6.140625" customWidth="1"/>
    <col min="2" max="2" width="19.28515625" customWidth="1"/>
    <col min="3" max="3" width="26.5703125" customWidth="1"/>
    <col min="4" max="4" width="9.42578125" customWidth="1"/>
    <col min="5" max="5" width="29.85546875" customWidth="1"/>
    <col min="6" max="6" width="32" customWidth="1"/>
    <col min="7" max="7" width="15.28515625" customWidth="1"/>
    <col min="8" max="8" width="15.140625" customWidth="1"/>
    <col min="9" max="9" width="3.7109375" customWidth="1"/>
  </cols>
  <sheetData>
    <row r="1" spans="1:9" ht="15.75">
      <c r="A1" s="5" t="s">
        <v>449</v>
      </c>
      <c r="B1" s="6"/>
      <c r="C1" s="6"/>
      <c r="D1" s="6"/>
      <c r="E1" s="6"/>
      <c r="F1" s="6"/>
      <c r="G1" s="6"/>
      <c r="H1" s="6"/>
      <c r="I1" s="7"/>
    </row>
    <row r="2" spans="1:9">
      <c r="A2" s="784" t="s">
        <v>450</v>
      </c>
      <c r="B2" s="784"/>
      <c r="C2" s="784"/>
      <c r="D2" s="784"/>
      <c r="E2" s="784"/>
      <c r="F2" s="784"/>
      <c r="G2" s="784"/>
      <c r="H2" s="784"/>
      <c r="I2" s="10"/>
    </row>
    <row r="3" spans="1:9">
      <c r="A3" s="784"/>
      <c r="B3" s="784"/>
      <c r="C3" s="784"/>
      <c r="D3" s="784"/>
      <c r="E3" s="784"/>
      <c r="F3" s="784"/>
      <c r="G3" s="784"/>
      <c r="H3" s="784"/>
      <c r="I3" s="10"/>
    </row>
    <row r="4" spans="1:9">
      <c r="A4" s="784"/>
      <c r="B4" s="784"/>
      <c r="C4" s="784"/>
      <c r="D4" s="784"/>
      <c r="E4" s="784"/>
      <c r="F4" s="784"/>
      <c r="G4" s="784"/>
      <c r="H4" s="784"/>
      <c r="I4" s="10"/>
    </row>
    <row r="5" spans="1:9">
      <c r="A5" s="324"/>
      <c r="B5" s="324"/>
      <c r="C5" s="324"/>
      <c r="D5" s="324"/>
      <c r="E5" s="324"/>
      <c r="F5" s="324"/>
      <c r="G5" s="324"/>
      <c r="H5" s="324"/>
      <c r="I5" s="10"/>
    </row>
    <row r="6" spans="1:9">
      <c r="A6" s="13" t="s">
        <v>0</v>
      </c>
      <c r="B6" s="14"/>
      <c r="C6" s="615" t="s">
        <v>176</v>
      </c>
      <c r="D6" s="13"/>
      <c r="E6" s="16" t="s">
        <v>451</v>
      </c>
      <c r="F6" s="13"/>
      <c r="G6" s="13"/>
      <c r="H6" s="16"/>
      <c r="I6" s="17"/>
    </row>
    <row r="7" spans="1:9">
      <c r="A7" s="13" t="s">
        <v>1</v>
      </c>
      <c r="B7" s="14"/>
      <c r="C7" s="631" t="s">
        <v>184</v>
      </c>
      <c r="D7" s="13"/>
      <c r="E7" s="16" t="s">
        <v>452</v>
      </c>
      <c r="F7" s="793" t="s">
        <v>702</v>
      </c>
      <c r="G7" s="821"/>
      <c r="H7" s="13"/>
      <c r="I7" s="17"/>
    </row>
    <row r="8" spans="1:9">
      <c r="A8" s="13" t="s">
        <v>641</v>
      </c>
      <c r="B8" s="13"/>
      <c r="C8" s="632">
        <v>1633851</v>
      </c>
      <c r="D8" s="13" t="s">
        <v>453</v>
      </c>
      <c r="E8" s="16" t="s">
        <v>454</v>
      </c>
      <c r="F8" s="793" t="s">
        <v>693</v>
      </c>
      <c r="G8" s="821"/>
      <c r="H8" s="13"/>
      <c r="I8" s="17"/>
    </row>
    <row r="9" spans="1:9">
      <c r="A9" s="13"/>
      <c r="B9" s="13"/>
      <c r="C9" s="13"/>
      <c r="D9" s="13"/>
      <c r="E9" s="16" t="s">
        <v>455</v>
      </c>
      <c r="F9" s="793">
        <v>397</v>
      </c>
      <c r="G9" s="821"/>
      <c r="H9" s="13"/>
      <c r="I9" s="17"/>
    </row>
    <row r="10" spans="1:9" ht="15.75" thickBot="1">
      <c r="A10" s="13"/>
      <c r="B10" s="13"/>
      <c r="C10" s="13"/>
      <c r="D10" s="13"/>
      <c r="E10" s="16" t="s">
        <v>456</v>
      </c>
      <c r="F10" s="822">
        <v>5890116355</v>
      </c>
      <c r="G10" s="823"/>
      <c r="H10" s="13"/>
      <c r="I10" s="17"/>
    </row>
    <row r="11" spans="1:9" ht="15.75" thickBot="1">
      <c r="A11" s="21"/>
      <c r="B11" s="21"/>
      <c r="C11" s="21"/>
      <c r="D11" s="21"/>
      <c r="E11" s="21"/>
      <c r="F11" s="21"/>
      <c r="G11" s="21"/>
      <c r="H11" s="21"/>
      <c r="I11" s="10"/>
    </row>
    <row r="12" spans="1:9" ht="15.75" thickBot="1">
      <c r="A12" s="22"/>
      <c r="B12" s="23" t="s">
        <v>457</v>
      </c>
      <c r="C12" s="24"/>
      <c r="D12" s="24"/>
      <c r="E12" s="24"/>
      <c r="F12" s="24"/>
      <c r="G12" s="24"/>
      <c r="H12" s="25"/>
      <c r="I12" s="10"/>
    </row>
    <row r="13" spans="1:9">
      <c r="A13" s="9"/>
      <c r="B13" s="785" t="s">
        <v>458</v>
      </c>
      <c r="C13" s="786"/>
      <c r="D13" s="787" t="s">
        <v>646</v>
      </c>
      <c r="E13" s="787" t="s">
        <v>544</v>
      </c>
      <c r="F13" s="789" t="s">
        <v>545</v>
      </c>
      <c r="G13" s="789" t="s">
        <v>647</v>
      </c>
      <c r="H13" s="791" t="s">
        <v>461</v>
      </c>
      <c r="I13" s="10"/>
    </row>
    <row r="14" spans="1:9" ht="25.5">
      <c r="A14" s="9"/>
      <c r="B14" s="330" t="s">
        <v>649</v>
      </c>
      <c r="C14" s="287" t="s">
        <v>650</v>
      </c>
      <c r="D14" s="788"/>
      <c r="E14" s="788"/>
      <c r="F14" s="790"/>
      <c r="G14" s="790"/>
      <c r="H14" s="792"/>
      <c r="I14" s="10"/>
    </row>
    <row r="15" spans="1:9">
      <c r="A15" s="9"/>
      <c r="B15" s="31" t="s">
        <v>776</v>
      </c>
      <c r="C15" s="32" t="s">
        <v>776</v>
      </c>
      <c r="D15" s="343">
        <v>411</v>
      </c>
      <c r="E15" s="286" t="s">
        <v>774</v>
      </c>
      <c r="F15" s="286" t="s">
        <v>727</v>
      </c>
      <c r="G15" s="343">
        <v>1</v>
      </c>
      <c r="H15" s="356">
        <v>300000</v>
      </c>
      <c r="I15" s="10"/>
    </row>
    <row r="16" spans="1:9">
      <c r="A16" s="9"/>
      <c r="B16" s="31" t="s">
        <v>777</v>
      </c>
      <c r="C16" s="32" t="s">
        <v>777</v>
      </c>
      <c r="D16" s="343">
        <v>230</v>
      </c>
      <c r="E16" s="286" t="s">
        <v>774</v>
      </c>
      <c r="F16" s="286" t="s">
        <v>724</v>
      </c>
      <c r="G16" s="343">
        <v>1</v>
      </c>
      <c r="H16" s="356">
        <v>80465.899999999994</v>
      </c>
      <c r="I16" s="10"/>
    </row>
    <row r="17" spans="1:10">
      <c r="A17" s="9"/>
      <c r="B17" s="31" t="s">
        <v>778</v>
      </c>
      <c r="C17" s="32" t="s">
        <v>778</v>
      </c>
      <c r="D17" s="343">
        <v>450</v>
      </c>
      <c r="E17" s="286" t="s">
        <v>774</v>
      </c>
      <c r="F17" s="286" t="s">
        <v>724</v>
      </c>
      <c r="G17" s="343">
        <v>1</v>
      </c>
      <c r="H17" s="356">
        <v>80000</v>
      </c>
      <c r="I17" s="10"/>
    </row>
    <row r="18" spans="1:10">
      <c r="A18" s="9"/>
      <c r="B18" s="31" t="s">
        <v>1048</v>
      </c>
      <c r="C18" s="31" t="s">
        <v>1048</v>
      </c>
      <c r="D18" s="343">
        <v>83</v>
      </c>
      <c r="E18" s="286" t="s">
        <v>774</v>
      </c>
      <c r="F18" s="343" t="s">
        <v>775</v>
      </c>
      <c r="G18" s="343">
        <v>1</v>
      </c>
      <c r="H18" s="356">
        <v>375000</v>
      </c>
      <c r="I18" s="10"/>
    </row>
    <row r="19" spans="1:10">
      <c r="A19" s="9"/>
      <c r="B19" s="29" t="s">
        <v>779</v>
      </c>
      <c r="C19" s="29" t="s">
        <v>779</v>
      </c>
      <c r="D19" s="286">
        <v>223</v>
      </c>
      <c r="E19" s="286" t="s">
        <v>708</v>
      </c>
      <c r="F19" s="286" t="s">
        <v>780</v>
      </c>
      <c r="G19" s="286">
        <v>1</v>
      </c>
      <c r="H19" s="643">
        <v>175000</v>
      </c>
      <c r="I19" s="10"/>
    </row>
    <row r="20" spans="1:10">
      <c r="A20" s="9"/>
      <c r="B20" s="689"/>
      <c r="C20" s="689"/>
      <c r="D20" s="689"/>
      <c r="E20" s="689"/>
      <c r="F20" s="689"/>
      <c r="G20" s="689"/>
      <c r="H20" s="689"/>
      <c r="I20" s="10"/>
    </row>
    <row r="21" spans="1:10">
      <c r="A21" s="9"/>
      <c r="B21" s="31"/>
      <c r="C21" s="32"/>
      <c r="D21" s="343"/>
      <c r="E21" s="343"/>
      <c r="F21" s="362" t="s">
        <v>3</v>
      </c>
      <c r="G21" s="362"/>
      <c r="H21" s="363">
        <f>SUM(H15:H19)</f>
        <v>1010465.9</v>
      </c>
      <c r="I21" s="10"/>
    </row>
    <row r="22" spans="1:10">
      <c r="A22" s="9"/>
      <c r="B22" s="31"/>
      <c r="C22" s="32"/>
      <c r="D22" s="32"/>
      <c r="E22" s="32"/>
      <c r="F22" s="33"/>
      <c r="G22" s="33"/>
      <c r="H22" s="34"/>
      <c r="I22" s="10"/>
    </row>
    <row r="23" spans="1:10" ht="15.75" thickBot="1">
      <c r="A23" s="9"/>
      <c r="B23" s="35"/>
      <c r="C23" s="36"/>
      <c r="D23" s="36"/>
      <c r="E23" s="36"/>
      <c r="F23" s="37"/>
      <c r="G23" s="37"/>
      <c r="H23" s="285"/>
      <c r="I23" s="10"/>
    </row>
    <row r="24" spans="1:10">
      <c r="A24" s="9"/>
      <c r="B24" s="568" t="s">
        <v>1008</v>
      </c>
      <c r="C24" s="530"/>
      <c r="D24" s="530"/>
      <c r="E24" s="530"/>
      <c r="F24" s="530"/>
      <c r="G24" s="530"/>
      <c r="H24" s="533"/>
      <c r="I24" s="533"/>
      <c r="J24" s="534"/>
    </row>
    <row r="25" spans="1:10">
      <c r="A25" s="9"/>
      <c r="B25" s="568" t="s">
        <v>1009</v>
      </c>
      <c r="C25" s="531"/>
      <c r="D25" s="531"/>
      <c r="E25" s="531"/>
      <c r="F25" s="531"/>
      <c r="G25" s="531"/>
      <c r="H25" s="532"/>
      <c r="I25" s="533"/>
      <c r="J25" s="534"/>
    </row>
    <row r="26" spans="1:10">
      <c r="A26" s="9"/>
      <c r="B26" s="569" t="s">
        <v>1010</v>
      </c>
      <c r="C26" s="531"/>
      <c r="D26" s="531"/>
      <c r="E26" s="531"/>
      <c r="F26" s="531"/>
      <c r="G26" s="531"/>
      <c r="H26" s="532"/>
      <c r="I26" s="533"/>
      <c r="J26" s="534"/>
    </row>
    <row r="27" spans="1:10">
      <c r="A27" s="9"/>
      <c r="B27" s="530" t="s">
        <v>1011</v>
      </c>
      <c r="C27" s="531"/>
      <c r="D27" s="531"/>
      <c r="E27" s="531"/>
      <c r="F27" s="531"/>
      <c r="G27" s="531"/>
      <c r="H27" s="532"/>
      <c r="I27" s="533"/>
      <c r="J27" s="534"/>
    </row>
    <row r="28" spans="1:10">
      <c r="A28" s="9"/>
      <c r="B28" s="535" t="s">
        <v>639</v>
      </c>
      <c r="C28" s="531"/>
      <c r="D28" s="531"/>
      <c r="E28" s="531"/>
      <c r="F28" s="531"/>
      <c r="G28" s="531"/>
      <c r="H28" s="532"/>
      <c r="I28" s="533"/>
      <c r="J28" s="534"/>
    </row>
    <row r="29" spans="1:10">
      <c r="A29" s="9"/>
      <c r="B29" s="535" t="s">
        <v>1012</v>
      </c>
      <c r="C29" s="531"/>
      <c r="D29" s="531"/>
      <c r="E29" s="531"/>
      <c r="F29" s="531"/>
      <c r="G29" s="531"/>
      <c r="H29" s="532"/>
      <c r="I29" s="533"/>
      <c r="J29" s="534"/>
    </row>
    <row r="30" spans="1:10">
      <c r="A30" s="9"/>
      <c r="B30" s="530" t="s">
        <v>1013</v>
      </c>
      <c r="C30" s="531"/>
      <c r="D30" s="531"/>
      <c r="E30" s="531"/>
      <c r="F30" s="531"/>
      <c r="G30" s="531"/>
      <c r="H30" s="532"/>
      <c r="I30" s="533"/>
      <c r="J30" s="534"/>
    </row>
    <row r="31" spans="1:10">
      <c r="A31" s="9"/>
      <c r="B31" s="530" t="s">
        <v>654</v>
      </c>
      <c r="C31" s="531"/>
      <c r="D31" s="531"/>
      <c r="E31" s="531"/>
      <c r="F31" s="531"/>
      <c r="G31" s="531"/>
      <c r="H31" s="532"/>
      <c r="I31" s="533"/>
      <c r="J31" s="534"/>
    </row>
    <row r="32" spans="1:10">
      <c r="A32" s="9"/>
      <c r="B32" s="530" t="s">
        <v>1014</v>
      </c>
      <c r="C32" s="531"/>
      <c r="D32" s="531"/>
      <c r="E32" s="531"/>
      <c r="F32" s="531"/>
      <c r="G32" s="531"/>
      <c r="H32" s="532"/>
      <c r="I32" s="533"/>
      <c r="J32" s="534"/>
    </row>
    <row r="33" spans="1:10">
      <c r="A33" s="9"/>
      <c r="B33" s="539" t="s">
        <v>998</v>
      </c>
      <c r="C33" s="540"/>
      <c r="D33" s="540"/>
      <c r="E33" s="540"/>
      <c r="F33" s="540"/>
      <c r="G33" s="540"/>
      <c r="H33" s="541"/>
      <c r="I33" s="542"/>
      <c r="J33" s="543"/>
    </row>
    <row r="34" spans="1:10">
      <c r="A34" s="9"/>
      <c r="B34" s="539" t="s">
        <v>999</v>
      </c>
      <c r="C34" s="540"/>
      <c r="D34" s="540"/>
      <c r="E34" s="540"/>
      <c r="F34" s="540"/>
      <c r="G34" s="540"/>
      <c r="H34" s="541"/>
      <c r="I34" s="542"/>
      <c r="J34" s="543"/>
    </row>
    <row r="35" spans="1:10">
      <c r="A35" s="9"/>
      <c r="B35" s="530" t="s">
        <v>658</v>
      </c>
      <c r="C35" s="531"/>
      <c r="D35" s="531"/>
      <c r="E35" s="540"/>
      <c r="F35" s="540"/>
      <c r="G35" s="540"/>
      <c r="H35" s="541"/>
      <c r="I35" s="542"/>
      <c r="J35" s="543"/>
    </row>
    <row r="36" spans="1:10">
      <c r="A36" s="9"/>
      <c r="B36" s="530" t="s">
        <v>1017</v>
      </c>
      <c r="C36" s="531"/>
      <c r="D36" s="531"/>
      <c r="E36" s="531"/>
      <c r="F36" s="531"/>
      <c r="G36" s="531"/>
      <c r="H36" s="532"/>
      <c r="I36" s="533"/>
      <c r="J36" s="534"/>
    </row>
    <row r="37" spans="1:10">
      <c r="A37" s="9"/>
      <c r="B37" s="530" t="s">
        <v>1018</v>
      </c>
      <c r="C37" s="531"/>
      <c r="D37" s="531"/>
      <c r="E37" s="531"/>
      <c r="F37" s="531"/>
      <c r="G37" s="531"/>
      <c r="H37" s="532"/>
      <c r="I37" s="533"/>
      <c r="J37" s="534"/>
    </row>
    <row r="38" spans="1:10" ht="36.75" customHeight="1" thickBot="1">
      <c r="A38" s="41"/>
      <c r="B38" s="42"/>
      <c r="C38" s="42"/>
      <c r="D38" s="42"/>
      <c r="E38" s="42"/>
      <c r="F38" s="42"/>
      <c r="G38" s="42"/>
      <c r="H38" s="43"/>
      <c r="I38" s="10"/>
    </row>
    <row r="39" spans="1:10">
      <c r="A39" s="22"/>
      <c r="B39" s="23" t="s">
        <v>466</v>
      </c>
      <c r="C39" s="24"/>
      <c r="D39" s="24"/>
      <c r="E39" s="24" t="s">
        <v>184</v>
      </c>
      <c r="F39" s="24"/>
      <c r="G39" s="24"/>
      <c r="H39" s="25"/>
      <c r="I39" s="10"/>
    </row>
    <row r="40" spans="1:10" ht="15.75" thickBot="1">
      <c r="A40" s="9"/>
      <c r="B40" s="13"/>
      <c r="C40" s="21"/>
      <c r="D40" s="21"/>
      <c r="E40" s="21"/>
      <c r="F40" s="21"/>
      <c r="G40" s="21"/>
      <c r="H40" s="10"/>
      <c r="I40" s="10"/>
    </row>
    <row r="41" spans="1:10">
      <c r="A41" s="9"/>
      <c r="B41" s="775" t="s">
        <v>458</v>
      </c>
      <c r="C41" s="776"/>
      <c r="D41" s="777"/>
      <c r="E41" s="769" t="s">
        <v>459</v>
      </c>
      <c r="F41" s="769" t="s">
        <v>460</v>
      </c>
      <c r="G41" s="778" t="s">
        <v>461</v>
      </c>
      <c r="H41" s="779"/>
      <c r="I41" s="10"/>
    </row>
    <row r="42" spans="1:10">
      <c r="A42" s="9"/>
      <c r="B42" s="341" t="s">
        <v>462</v>
      </c>
      <c r="C42" s="804" t="s">
        <v>463</v>
      </c>
      <c r="D42" s="805"/>
      <c r="E42" s="770"/>
      <c r="F42" s="770"/>
      <c r="G42" s="815"/>
      <c r="H42" s="816"/>
      <c r="I42" s="10"/>
    </row>
    <row r="43" spans="1:10">
      <c r="A43" s="9"/>
      <c r="B43" s="450" t="s">
        <v>843</v>
      </c>
      <c r="C43" s="465" t="s">
        <v>929</v>
      </c>
      <c r="D43" s="466"/>
      <c r="E43" s="513" t="s">
        <v>937</v>
      </c>
      <c r="F43" s="514" t="s">
        <v>826</v>
      </c>
      <c r="G43" s="48"/>
      <c r="H43" s="470">
        <v>150000</v>
      </c>
      <c r="I43" s="10"/>
    </row>
    <row r="44" spans="1:10">
      <c r="A44" s="9"/>
      <c r="B44" s="450" t="s">
        <v>843</v>
      </c>
      <c r="C44" s="469" t="s">
        <v>930</v>
      </c>
      <c r="D44" s="338"/>
      <c r="E44" s="513" t="s">
        <v>937</v>
      </c>
      <c r="F44" s="514" t="s">
        <v>826</v>
      </c>
      <c r="G44" s="48"/>
      <c r="H44" s="409">
        <v>45000</v>
      </c>
      <c r="I44" s="10"/>
    </row>
    <row r="45" spans="1:10">
      <c r="A45" s="9"/>
      <c r="B45" s="450" t="s">
        <v>843</v>
      </c>
      <c r="C45" s="467" t="s">
        <v>932</v>
      </c>
      <c r="D45" s="468"/>
      <c r="E45" s="513" t="s">
        <v>937</v>
      </c>
      <c r="F45" s="514" t="s">
        <v>826</v>
      </c>
      <c r="G45" s="48"/>
      <c r="H45" s="409">
        <v>85000</v>
      </c>
      <c r="I45" s="10"/>
    </row>
    <row r="46" spans="1:10">
      <c r="A46" s="9"/>
      <c r="B46" s="450" t="s">
        <v>843</v>
      </c>
      <c r="C46" s="469" t="s">
        <v>931</v>
      </c>
      <c r="D46" s="338"/>
      <c r="E46" s="513" t="s">
        <v>938</v>
      </c>
      <c r="F46" s="514" t="s">
        <v>939</v>
      </c>
      <c r="G46" s="48"/>
      <c r="H46" s="409">
        <v>30000</v>
      </c>
      <c r="I46" s="10"/>
    </row>
    <row r="47" spans="1:10">
      <c r="A47" s="9"/>
      <c r="B47" s="450" t="s">
        <v>843</v>
      </c>
      <c r="C47" s="467" t="s">
        <v>933</v>
      </c>
      <c r="D47" s="468"/>
      <c r="E47" s="513" t="s">
        <v>940</v>
      </c>
      <c r="F47" s="514" t="s">
        <v>826</v>
      </c>
      <c r="G47" s="48"/>
      <c r="H47" s="409">
        <v>45000</v>
      </c>
      <c r="I47" s="10"/>
    </row>
    <row r="48" spans="1:10">
      <c r="A48" s="9"/>
      <c r="B48" s="450" t="s">
        <v>843</v>
      </c>
      <c r="C48" s="469" t="s">
        <v>934</v>
      </c>
      <c r="D48" s="338"/>
      <c r="E48" s="513" t="s">
        <v>920</v>
      </c>
      <c r="F48" s="514" t="s">
        <v>824</v>
      </c>
      <c r="G48" s="48"/>
      <c r="H48" s="409">
        <v>50000</v>
      </c>
      <c r="I48" s="10"/>
    </row>
    <row r="49" spans="1:10">
      <c r="A49" s="9"/>
      <c r="B49" s="450" t="s">
        <v>843</v>
      </c>
      <c r="C49" s="467" t="s">
        <v>935</v>
      </c>
      <c r="D49" s="468"/>
      <c r="E49" s="513" t="s">
        <v>941</v>
      </c>
      <c r="F49" s="514" t="s">
        <v>825</v>
      </c>
      <c r="G49" s="48"/>
      <c r="H49" s="409">
        <v>30000</v>
      </c>
      <c r="I49" s="10"/>
    </row>
    <row r="50" spans="1:10">
      <c r="A50" s="9"/>
      <c r="B50" s="450" t="s">
        <v>843</v>
      </c>
      <c r="C50" s="469" t="s">
        <v>936</v>
      </c>
      <c r="D50" s="338"/>
      <c r="E50" s="513" t="s">
        <v>940</v>
      </c>
      <c r="F50" s="514" t="s">
        <v>826</v>
      </c>
      <c r="G50" s="48"/>
      <c r="H50" s="409">
        <v>25000</v>
      </c>
      <c r="I50" s="10"/>
    </row>
    <row r="51" spans="1:10">
      <c r="A51" s="9"/>
      <c r="B51" s="376"/>
      <c r="C51" s="417"/>
      <c r="D51" s="398"/>
      <c r="E51" s="378"/>
      <c r="F51" s="47"/>
      <c r="G51" s="48"/>
      <c r="H51" s="49"/>
      <c r="I51" s="10"/>
    </row>
    <row r="52" spans="1:10" ht="15.75" thickBot="1">
      <c r="A52" s="9"/>
      <c r="B52" s="35"/>
      <c r="C52" s="339"/>
      <c r="D52" s="471"/>
      <c r="E52" s="50"/>
      <c r="F52" s="472" t="s">
        <v>3</v>
      </c>
      <c r="G52" s="473"/>
      <c r="H52" s="386">
        <f>SUM(H43:H51)</f>
        <v>460000</v>
      </c>
      <c r="I52" s="10"/>
    </row>
    <row r="53" spans="1:10">
      <c r="A53" s="9"/>
      <c r="B53" s="530" t="s">
        <v>467</v>
      </c>
      <c r="C53" s="531"/>
      <c r="D53" s="531"/>
      <c r="E53" s="531"/>
      <c r="F53" s="531"/>
      <c r="G53" s="531"/>
      <c r="H53" s="532"/>
      <c r="I53" s="533"/>
      <c r="J53" s="534"/>
    </row>
    <row r="54" spans="1:10">
      <c r="A54" s="9"/>
      <c r="B54" s="535" t="s">
        <v>985</v>
      </c>
      <c r="C54" s="531"/>
      <c r="D54" s="531"/>
      <c r="E54" s="531"/>
      <c r="F54" s="531"/>
      <c r="G54" s="531"/>
      <c r="H54" s="532"/>
      <c r="I54" s="533"/>
      <c r="J54" s="534"/>
    </row>
    <row r="55" spans="1:10">
      <c r="A55" s="9"/>
      <c r="B55" s="530" t="s">
        <v>986</v>
      </c>
      <c r="C55" s="535"/>
      <c r="D55" s="536"/>
      <c r="E55" s="537"/>
      <c r="F55" s="537"/>
      <c r="G55" s="537"/>
      <c r="H55" s="538"/>
      <c r="I55" s="533"/>
      <c r="J55" s="534"/>
    </row>
    <row r="56" spans="1:10">
      <c r="A56" s="9"/>
      <c r="B56" s="535" t="s">
        <v>987</v>
      </c>
      <c r="C56" s="535"/>
      <c r="D56" s="536"/>
      <c r="E56" s="537"/>
      <c r="F56" s="537"/>
      <c r="G56" s="537"/>
      <c r="H56" s="538"/>
      <c r="I56" s="533"/>
      <c r="J56" s="534"/>
    </row>
    <row r="57" spans="1:10">
      <c r="A57" s="9"/>
      <c r="B57" s="535" t="s">
        <v>1019</v>
      </c>
      <c r="C57" s="531"/>
      <c r="D57" s="531"/>
      <c r="E57" s="531"/>
      <c r="F57" s="531"/>
      <c r="G57" s="531"/>
      <c r="H57" s="532"/>
      <c r="I57" s="533"/>
      <c r="J57" s="534"/>
    </row>
    <row r="58" spans="1:10">
      <c r="A58" s="9"/>
      <c r="B58" s="535" t="s">
        <v>1020</v>
      </c>
      <c r="C58" s="531"/>
      <c r="D58" s="531"/>
      <c r="E58" s="531"/>
      <c r="F58" s="531"/>
      <c r="G58" s="531"/>
      <c r="H58" s="532"/>
      <c r="I58" s="533"/>
      <c r="J58" s="534"/>
    </row>
    <row r="59" spans="1:10" ht="15.75" thickBot="1">
      <c r="A59" s="41"/>
      <c r="B59" s="570" t="s">
        <v>1021</v>
      </c>
      <c r="C59" s="571"/>
      <c r="D59" s="571"/>
      <c r="E59" s="571"/>
      <c r="F59" s="571"/>
      <c r="G59" s="571"/>
      <c r="H59" s="572"/>
      <c r="I59" s="533"/>
      <c r="J59" s="534"/>
    </row>
    <row r="60" spans="1:10" ht="6" customHeight="1" thickBot="1">
      <c r="A60" s="21"/>
      <c r="B60" s="530"/>
      <c r="C60" s="530"/>
      <c r="D60" s="530"/>
      <c r="E60" s="530"/>
      <c r="F60" s="530"/>
      <c r="G60" s="530"/>
      <c r="H60" s="530"/>
      <c r="I60" s="533"/>
      <c r="J60" s="534"/>
    </row>
    <row r="61" spans="1:10">
      <c r="A61" s="4"/>
      <c r="B61" s="573" t="s">
        <v>468</v>
      </c>
      <c r="C61" s="574"/>
      <c r="D61" s="574"/>
      <c r="E61" s="574"/>
      <c r="F61" s="574"/>
      <c r="G61" s="574"/>
      <c r="H61" s="559"/>
      <c r="I61" s="575"/>
      <c r="J61" s="534"/>
    </row>
    <row r="62" spans="1:10" ht="15.75" thickBot="1">
      <c r="A62" s="56"/>
      <c r="B62" s="57"/>
      <c r="C62" s="57"/>
      <c r="D62" s="57"/>
      <c r="E62" s="57"/>
      <c r="F62" s="57"/>
      <c r="G62" s="57"/>
      <c r="H62" s="55"/>
      <c r="I62" s="55"/>
    </row>
    <row r="63" spans="1:10">
      <c r="A63" s="58"/>
      <c r="B63" s="767" t="s">
        <v>458</v>
      </c>
      <c r="C63" s="768"/>
      <c r="D63" s="769" t="s">
        <v>459</v>
      </c>
      <c r="E63" s="769" t="s">
        <v>460</v>
      </c>
      <c r="F63" s="769" t="s">
        <v>461</v>
      </c>
      <c r="G63" s="769"/>
      <c r="H63" s="771"/>
      <c r="I63" s="17"/>
    </row>
    <row r="64" spans="1:10">
      <c r="A64" s="58"/>
      <c r="B64" s="331" t="s">
        <v>462</v>
      </c>
      <c r="C64" s="332" t="s">
        <v>463</v>
      </c>
      <c r="D64" s="770"/>
      <c r="E64" s="770"/>
      <c r="F64" s="60" t="s">
        <v>469</v>
      </c>
      <c r="G64" s="60" t="s">
        <v>470</v>
      </c>
      <c r="H64" s="61" t="s">
        <v>471</v>
      </c>
      <c r="I64" s="17"/>
    </row>
    <row r="65" spans="1:9">
      <c r="A65" s="56"/>
      <c r="B65" s="62"/>
      <c r="C65" s="63"/>
      <c r="D65" s="64"/>
      <c r="E65" s="65"/>
      <c r="F65" s="66"/>
      <c r="G65" s="67"/>
      <c r="H65" s="68"/>
      <c r="I65" s="10"/>
    </row>
    <row r="66" spans="1:9">
      <c r="A66" s="56"/>
      <c r="B66" s="69"/>
      <c r="C66" s="70"/>
      <c r="D66" s="71"/>
      <c r="E66" s="72"/>
      <c r="F66" s="73"/>
      <c r="G66" s="74"/>
      <c r="H66" s="75"/>
      <c r="I66" s="10"/>
    </row>
    <row r="67" spans="1:9" ht="15.75" thickBot="1">
      <c r="A67" s="56"/>
      <c r="B67" s="76"/>
      <c r="C67" s="77"/>
      <c r="D67" s="78"/>
      <c r="E67" s="79"/>
      <c r="F67" s="80"/>
      <c r="G67" s="81"/>
      <c r="H67" s="82"/>
      <c r="I67" s="10"/>
    </row>
    <row r="68" spans="1:9">
      <c r="A68" s="56"/>
      <c r="B68" s="303" t="s">
        <v>464</v>
      </c>
      <c r="C68" s="304"/>
      <c r="D68" s="305"/>
      <c r="E68" s="306"/>
      <c r="F68" s="306"/>
      <c r="G68" s="307"/>
      <c r="H68" s="7"/>
      <c r="I68" s="10"/>
    </row>
    <row r="69" spans="1:9">
      <c r="A69" s="56"/>
      <c r="B69" s="800" t="s">
        <v>676</v>
      </c>
      <c r="C69" s="801"/>
      <c r="D69" s="801"/>
      <c r="E69" s="801"/>
      <c r="F69" s="801"/>
      <c r="G69" s="801"/>
      <c r="H69" s="802"/>
      <c r="I69" s="55"/>
    </row>
    <row r="70" spans="1:9">
      <c r="A70" s="56"/>
      <c r="B70" s="327" t="s">
        <v>677</v>
      </c>
      <c r="C70" s="328"/>
      <c r="D70" s="328"/>
      <c r="E70" s="328"/>
      <c r="F70" s="328"/>
      <c r="G70" s="328"/>
      <c r="H70" s="329"/>
      <c r="I70" s="55"/>
    </row>
    <row r="71" spans="1:9" ht="15.75" thickBot="1">
      <c r="A71" s="83"/>
      <c r="B71" s="193" t="s">
        <v>678</v>
      </c>
      <c r="C71" s="84"/>
      <c r="D71" s="85"/>
      <c r="E71" s="86"/>
      <c r="F71" s="86"/>
      <c r="G71" s="86"/>
      <c r="H71" s="87"/>
      <c r="I71" s="55"/>
    </row>
    <row r="72" spans="1:9" ht="7.5" customHeight="1" thickBot="1">
      <c r="A72" s="57"/>
      <c r="B72" s="88"/>
      <c r="C72" s="89"/>
      <c r="D72" s="90"/>
      <c r="E72" s="91"/>
      <c r="F72" s="91"/>
      <c r="G72" s="91"/>
      <c r="H72" s="91"/>
      <c r="I72" s="55"/>
    </row>
    <row r="73" spans="1:9">
      <c r="A73" s="4"/>
      <c r="B73" s="54" t="s">
        <v>472</v>
      </c>
      <c r="C73" s="6"/>
      <c r="D73" s="6"/>
      <c r="E73" s="6"/>
      <c r="F73" s="6"/>
      <c r="G73" s="6"/>
      <c r="H73" s="7"/>
      <c r="I73" s="55"/>
    </row>
    <row r="74" spans="1:9" ht="15.75" thickBot="1">
      <c r="A74" s="56"/>
      <c r="B74" s="57"/>
      <c r="C74" s="57"/>
      <c r="D74" s="57"/>
      <c r="E74" s="57"/>
      <c r="F74" s="57"/>
      <c r="G74" s="57"/>
      <c r="H74" s="55"/>
      <c r="I74" s="55"/>
    </row>
    <row r="75" spans="1:9">
      <c r="A75" s="58"/>
      <c r="B75" s="767" t="s">
        <v>458</v>
      </c>
      <c r="C75" s="768"/>
      <c r="D75" s="769" t="s">
        <v>459</v>
      </c>
      <c r="E75" s="769" t="s">
        <v>460</v>
      </c>
      <c r="F75" s="769" t="s">
        <v>461</v>
      </c>
      <c r="G75" s="769"/>
      <c r="H75" s="771"/>
      <c r="I75" s="17"/>
    </row>
    <row r="76" spans="1:9">
      <c r="A76" s="58"/>
      <c r="B76" s="331" t="s">
        <v>462</v>
      </c>
      <c r="C76" s="332" t="s">
        <v>463</v>
      </c>
      <c r="D76" s="770"/>
      <c r="E76" s="770"/>
      <c r="F76" s="60" t="s">
        <v>469</v>
      </c>
      <c r="G76" s="60" t="s">
        <v>470</v>
      </c>
      <c r="H76" s="61" t="s">
        <v>471</v>
      </c>
      <c r="I76" s="17"/>
    </row>
    <row r="77" spans="1:9">
      <c r="A77" s="56"/>
      <c r="B77" s="62"/>
      <c r="C77" s="63"/>
      <c r="D77" s="64"/>
      <c r="E77" s="73"/>
      <c r="F77" s="92"/>
      <c r="G77" s="92"/>
      <c r="H77" s="68"/>
      <c r="I77" s="10"/>
    </row>
    <row r="78" spans="1:9">
      <c r="A78" s="56"/>
      <c r="B78" s="69"/>
      <c r="C78" s="70"/>
      <c r="D78" s="71"/>
      <c r="E78" s="93"/>
      <c r="F78" s="94"/>
      <c r="G78" s="94"/>
      <c r="H78" s="75"/>
      <c r="I78" s="10"/>
    </row>
    <row r="79" spans="1:9" ht="15.75" thickBot="1">
      <c r="A79" s="56"/>
      <c r="B79" s="76"/>
      <c r="C79" s="77"/>
      <c r="D79" s="78"/>
      <c r="E79" s="95"/>
      <c r="F79" s="96"/>
      <c r="G79" s="96"/>
      <c r="H79" s="82"/>
      <c r="I79" s="10"/>
    </row>
    <row r="80" spans="1:9">
      <c r="A80" s="56"/>
      <c r="B80" s="21" t="s">
        <v>464</v>
      </c>
      <c r="C80" s="89"/>
      <c r="D80" s="90"/>
      <c r="E80" s="91"/>
      <c r="F80" s="91"/>
      <c r="G80" s="91"/>
      <c r="H80" s="97"/>
      <c r="I80" s="55"/>
    </row>
    <row r="81" spans="1:9">
      <c r="A81" s="56"/>
      <c r="B81" s="772" t="s">
        <v>681</v>
      </c>
      <c r="C81" s="772"/>
      <c r="D81" s="772"/>
      <c r="E81" s="772"/>
      <c r="F81" s="772"/>
      <c r="G81" s="772"/>
      <c r="H81" s="302"/>
      <c r="I81" s="55"/>
    </row>
    <row r="82" spans="1:9" ht="15.75" thickBot="1">
      <c r="A82" s="56"/>
      <c r="B82" s="84" t="s">
        <v>682</v>
      </c>
      <c r="C82" s="334"/>
      <c r="D82" s="334"/>
      <c r="E82" s="334"/>
      <c r="F82" s="334"/>
      <c r="G82" s="334"/>
      <c r="H82" s="333"/>
      <c r="I82" s="55"/>
    </row>
    <row r="83" spans="1:9" ht="15.75" thickBot="1">
      <c r="A83" s="100"/>
      <c r="B83" s="100"/>
      <c r="C83" s="100"/>
      <c r="D83" s="100"/>
      <c r="E83" s="100"/>
      <c r="F83" s="100"/>
      <c r="G83" s="100"/>
      <c r="H83" s="100"/>
      <c r="I83" s="55"/>
    </row>
    <row r="84" spans="1:9" ht="51">
      <c r="A84" s="102"/>
      <c r="B84" s="103" t="s">
        <v>473</v>
      </c>
      <c r="C84" s="104"/>
      <c r="D84" s="104"/>
      <c r="E84" s="105"/>
      <c r="F84" s="325" t="s">
        <v>474</v>
      </c>
      <c r="G84" s="325" t="s">
        <v>475</v>
      </c>
      <c r="H84" s="107" t="s">
        <v>476</v>
      </c>
      <c r="I84" s="108"/>
    </row>
    <row r="85" spans="1:9">
      <c r="A85" s="101"/>
      <c r="B85" s="110" t="s">
        <v>477</v>
      </c>
      <c r="C85" s="111"/>
      <c r="D85" s="111"/>
      <c r="E85" s="111"/>
      <c r="F85" s="619"/>
      <c r="G85" s="689"/>
      <c r="H85" s="689"/>
      <c r="I85" s="108"/>
    </row>
    <row r="86" spans="1:9">
      <c r="A86" s="101"/>
      <c r="B86" s="110" t="s">
        <v>478</v>
      </c>
      <c r="C86" s="111"/>
      <c r="D86" s="111"/>
      <c r="E86" s="111"/>
      <c r="F86" s="619"/>
      <c r="G86" s="619"/>
      <c r="H86" s="620"/>
      <c r="I86" s="108"/>
    </row>
    <row r="87" spans="1:9">
      <c r="A87" s="101"/>
      <c r="B87" s="114" t="s">
        <v>479</v>
      </c>
      <c r="C87" s="115"/>
      <c r="D87" s="115"/>
      <c r="E87" s="115"/>
      <c r="F87" s="619"/>
      <c r="G87" s="619">
        <v>81692.55</v>
      </c>
      <c r="H87" s="619">
        <v>81692.55</v>
      </c>
      <c r="I87" s="108"/>
    </row>
    <row r="88" spans="1:9">
      <c r="A88" s="101"/>
      <c r="B88" s="110" t="s">
        <v>480</v>
      </c>
      <c r="C88" s="111"/>
      <c r="D88" s="111"/>
      <c r="E88" s="111"/>
      <c r="F88" s="619"/>
      <c r="G88" s="619"/>
      <c r="H88" s="620"/>
      <c r="I88" s="108"/>
    </row>
    <row r="89" spans="1:9">
      <c r="A89" s="101"/>
      <c r="B89" s="110" t="s">
        <v>481</v>
      </c>
      <c r="C89" s="111"/>
      <c r="D89" s="111"/>
      <c r="E89" s="111"/>
      <c r="F89" s="619"/>
      <c r="G89" s="619"/>
      <c r="H89" s="620"/>
      <c r="I89" s="108"/>
    </row>
    <row r="90" spans="1:9">
      <c r="A90" s="101"/>
      <c r="B90" s="114" t="s">
        <v>482</v>
      </c>
      <c r="C90" s="115"/>
      <c r="D90" s="115"/>
      <c r="E90" s="115"/>
      <c r="F90" s="619"/>
      <c r="G90" s="619"/>
      <c r="H90" s="620"/>
      <c r="I90" s="108"/>
    </row>
    <row r="91" spans="1:9">
      <c r="A91" s="101"/>
      <c r="B91" s="114" t="s">
        <v>483</v>
      </c>
      <c r="C91" s="115"/>
      <c r="D91" s="115"/>
      <c r="E91" s="115"/>
      <c r="F91" s="619"/>
      <c r="G91" s="619"/>
      <c r="H91" s="620"/>
      <c r="I91" s="108"/>
    </row>
    <row r="92" spans="1:9">
      <c r="A92" s="101"/>
      <c r="B92" s="114" t="s">
        <v>484</v>
      </c>
      <c r="C92" s="115"/>
      <c r="D92" s="115"/>
      <c r="E92" s="115"/>
      <c r="F92" s="619"/>
      <c r="G92" s="619">
        <v>81692.55</v>
      </c>
      <c r="H92" s="619">
        <v>81692.55</v>
      </c>
      <c r="I92" s="108"/>
    </row>
    <row r="93" spans="1:9">
      <c r="A93" s="101"/>
      <c r="B93" s="114" t="s">
        <v>485</v>
      </c>
      <c r="C93" s="115"/>
      <c r="D93" s="115"/>
      <c r="E93" s="115"/>
      <c r="F93" s="619"/>
      <c r="G93" s="619"/>
      <c r="H93" s="620"/>
      <c r="I93" s="108"/>
    </row>
    <row r="94" spans="1:9">
      <c r="A94" s="101"/>
      <c r="B94" s="114" t="s">
        <v>486</v>
      </c>
      <c r="C94" s="115"/>
      <c r="D94" s="115"/>
      <c r="E94" s="115"/>
      <c r="F94" s="621"/>
      <c r="G94" s="619"/>
      <c r="H94" s="620"/>
      <c r="I94" s="108"/>
    </row>
    <row r="95" spans="1:9">
      <c r="A95" s="101"/>
      <c r="B95" s="114" t="s">
        <v>487</v>
      </c>
      <c r="C95" s="115"/>
      <c r="D95" s="115"/>
      <c r="E95" s="115"/>
      <c r="F95" s="621"/>
      <c r="G95" s="619"/>
      <c r="H95" s="620"/>
      <c r="I95" s="108"/>
    </row>
    <row r="96" spans="1:9">
      <c r="A96" s="101"/>
      <c r="B96" s="116" t="s">
        <v>3</v>
      </c>
      <c r="C96" s="20"/>
      <c r="D96" s="20"/>
      <c r="E96" s="20"/>
      <c r="F96" s="622"/>
      <c r="G96" s="622">
        <f>SUM(G86:G95)</f>
        <v>163385.1</v>
      </c>
      <c r="H96" s="622">
        <f>SUM(H86:H95)</f>
        <v>163385.1</v>
      </c>
      <c r="I96" s="108"/>
    </row>
    <row r="97" spans="1:9" ht="15.75" thickBot="1">
      <c r="A97" s="117"/>
      <c r="B97" s="118" t="s">
        <v>488</v>
      </c>
      <c r="C97" s="119"/>
      <c r="D97" s="119"/>
      <c r="E97" s="119"/>
      <c r="F97" s="623"/>
      <c r="G97" s="623"/>
      <c r="H97" s="141"/>
      <c r="I97" s="108"/>
    </row>
    <row r="98" spans="1:9" ht="15.75" thickBot="1">
      <c r="A98" s="21"/>
      <c r="B98" s="21"/>
      <c r="C98" s="21"/>
      <c r="D98" s="21"/>
      <c r="E98" s="21"/>
      <c r="F98" s="21"/>
      <c r="G98" s="21"/>
      <c r="H98" s="21"/>
      <c r="I98" s="10"/>
    </row>
    <row r="99" spans="1:9">
      <c r="A99" s="122"/>
      <c r="B99" s="54" t="s">
        <v>489</v>
      </c>
      <c r="C99" s="123"/>
      <c r="D99" s="123"/>
      <c r="E99" s="54"/>
      <c r="F99" s="54"/>
      <c r="G99" s="54"/>
      <c r="H99" s="124"/>
      <c r="I99" s="125"/>
    </row>
    <row r="100" spans="1:9">
      <c r="A100" s="128"/>
      <c r="B100" s="129"/>
      <c r="C100" s="328"/>
      <c r="D100" s="328"/>
      <c r="E100" s="328"/>
      <c r="F100" s="328"/>
      <c r="G100" s="328"/>
      <c r="H100" s="326" t="s">
        <v>461</v>
      </c>
      <c r="I100" s="132"/>
    </row>
    <row r="101" spans="1:9">
      <c r="A101" s="128"/>
      <c r="B101" s="134" t="s">
        <v>490</v>
      </c>
      <c r="C101" s="135"/>
      <c r="D101" s="135"/>
      <c r="E101" s="135"/>
      <c r="F101" s="135"/>
      <c r="G101" s="136"/>
      <c r="H101" s="113"/>
      <c r="I101" s="132"/>
    </row>
    <row r="102" spans="1:9">
      <c r="A102" s="128"/>
      <c r="B102" s="137" t="s">
        <v>491</v>
      </c>
      <c r="C102" s="135"/>
      <c r="D102" s="135"/>
      <c r="E102" s="135"/>
      <c r="F102" s="135"/>
      <c r="G102" s="135"/>
      <c r="H102" s="113"/>
      <c r="I102" s="132"/>
    </row>
    <row r="103" spans="1:9">
      <c r="A103" s="128"/>
      <c r="B103" s="138" t="s">
        <v>3</v>
      </c>
      <c r="C103" s="135"/>
      <c r="D103" s="135"/>
      <c r="E103" s="135"/>
      <c r="F103" s="135"/>
      <c r="G103" s="135"/>
      <c r="H103" s="113"/>
      <c r="I103" s="132"/>
    </row>
    <row r="104" spans="1:9" ht="15.75" thickBot="1">
      <c r="A104" s="139"/>
      <c r="B104" s="118" t="s">
        <v>492</v>
      </c>
      <c r="C104" s="118"/>
      <c r="D104" s="140"/>
      <c r="E104" s="140"/>
      <c r="F104" s="120"/>
      <c r="G104" s="120"/>
      <c r="H104" s="141"/>
      <c r="I104" s="132"/>
    </row>
    <row r="105" spans="1:9" ht="77.25" customHeight="1" thickBot="1">
      <c r="A105" s="57"/>
      <c r="B105" s="57"/>
      <c r="C105" s="57"/>
      <c r="D105" s="57"/>
      <c r="E105" s="57"/>
      <c r="F105" s="57"/>
      <c r="G105" s="57"/>
      <c r="H105" s="57"/>
      <c r="I105" s="55"/>
    </row>
    <row r="106" spans="1:9">
      <c r="A106" s="4"/>
      <c r="B106" s="23" t="s">
        <v>493</v>
      </c>
      <c r="C106" s="6"/>
      <c r="D106" s="6"/>
      <c r="E106" s="6"/>
      <c r="F106" s="758" t="s">
        <v>461</v>
      </c>
      <c r="G106" s="759"/>
      <c r="H106" s="760"/>
      <c r="I106" s="55"/>
    </row>
    <row r="107" spans="1:9">
      <c r="A107" s="56"/>
      <c r="B107" s="335" t="s">
        <v>494</v>
      </c>
      <c r="C107" s="142"/>
      <c r="D107" s="335"/>
      <c r="E107" s="143" t="s">
        <v>495</v>
      </c>
      <c r="F107" s="60" t="s">
        <v>469</v>
      </c>
      <c r="G107" s="60" t="s">
        <v>470</v>
      </c>
      <c r="H107" s="61" t="s">
        <v>471</v>
      </c>
      <c r="I107" s="55"/>
    </row>
    <row r="108" spans="1:9">
      <c r="A108" s="144"/>
      <c r="B108" s="145" t="s">
        <v>496</v>
      </c>
      <c r="C108" s="335"/>
      <c r="D108" s="145"/>
      <c r="E108" s="618">
        <v>5</v>
      </c>
      <c r="F108" s="622">
        <f>H21</f>
        <v>1010465.9</v>
      </c>
      <c r="G108" s="624"/>
      <c r="H108" s="625"/>
      <c r="I108" s="146"/>
    </row>
    <row r="109" spans="1:9">
      <c r="A109" s="128"/>
      <c r="B109" s="145" t="s">
        <v>497</v>
      </c>
      <c r="C109" s="145"/>
      <c r="D109" s="145"/>
      <c r="E109" s="627">
        <v>8</v>
      </c>
      <c r="F109" s="619">
        <v>460000</v>
      </c>
      <c r="G109" s="626"/>
      <c r="H109" s="628"/>
      <c r="I109" s="132"/>
    </row>
    <row r="110" spans="1:9">
      <c r="A110" s="128"/>
      <c r="B110" s="145" t="s">
        <v>498</v>
      </c>
      <c r="C110" s="145"/>
      <c r="D110" s="145"/>
      <c r="E110" s="627"/>
      <c r="F110" s="627"/>
      <c r="G110" s="627"/>
      <c r="H110" s="620"/>
      <c r="I110" s="132"/>
    </row>
    <row r="111" spans="1:9">
      <c r="A111" s="128"/>
      <c r="B111" s="145" t="s">
        <v>499</v>
      </c>
      <c r="C111" s="145"/>
      <c r="D111" s="145"/>
      <c r="E111" s="627"/>
      <c r="F111" s="627"/>
      <c r="G111" s="627"/>
      <c r="H111" s="620"/>
      <c r="I111" s="132"/>
    </row>
    <row r="112" spans="1:9">
      <c r="A112" s="128"/>
      <c r="B112" s="149" t="s">
        <v>500</v>
      </c>
      <c r="C112" s="145"/>
      <c r="D112" s="145"/>
      <c r="E112" s="626"/>
      <c r="F112" s="627"/>
      <c r="G112" s="626"/>
      <c r="H112" s="628"/>
      <c r="I112" s="132"/>
    </row>
    <row r="113" spans="1:9">
      <c r="A113" s="128"/>
      <c r="B113" s="149" t="s">
        <v>501</v>
      </c>
      <c r="C113" s="145"/>
      <c r="D113" s="145"/>
      <c r="E113" s="626"/>
      <c r="F113" s="626"/>
      <c r="G113" s="627"/>
      <c r="H113" s="620">
        <v>163385.1</v>
      </c>
      <c r="I113" s="132"/>
    </row>
    <row r="114" spans="1:9">
      <c r="A114" s="128"/>
      <c r="B114" s="149" t="s">
        <v>502</v>
      </c>
      <c r="C114" s="145"/>
      <c r="D114" s="145"/>
      <c r="E114" s="627"/>
      <c r="F114" s="626"/>
      <c r="G114" s="626"/>
      <c r="H114" s="620"/>
      <c r="I114" s="132"/>
    </row>
    <row r="115" spans="1:9">
      <c r="A115" s="128"/>
      <c r="B115" s="150" t="s">
        <v>503</v>
      </c>
      <c r="C115" s="145"/>
      <c r="D115" s="150"/>
      <c r="E115" s="633">
        <f>E114+E111+E110+E109+E108</f>
        <v>13</v>
      </c>
      <c r="F115" s="622">
        <f>SUM(F108:F112)</f>
        <v>1470465.9</v>
      </c>
      <c r="G115" s="622">
        <f>G110+G111+G113</f>
        <v>0</v>
      </c>
      <c r="H115" s="634">
        <f>H110+H111+H113+H114</f>
        <v>163385.1</v>
      </c>
      <c r="I115" s="132"/>
    </row>
    <row r="116" spans="1:9" ht="15.75" thickBot="1">
      <c r="A116" s="139"/>
      <c r="B116" s="151" t="s">
        <v>504</v>
      </c>
      <c r="C116" s="152"/>
      <c r="D116" s="151"/>
      <c r="E116" s="635">
        <v>13</v>
      </c>
      <c r="F116" s="761">
        <f>F115+H115</f>
        <v>1633851</v>
      </c>
      <c r="G116" s="762"/>
      <c r="H116" s="763"/>
      <c r="I116" s="132"/>
    </row>
    <row r="117" spans="1:9" ht="15.75" thickBot="1">
      <c r="A117" s="42"/>
      <c r="B117" s="42"/>
      <c r="C117" s="42"/>
      <c r="D117" s="42"/>
      <c r="E117" s="42"/>
      <c r="F117" s="42"/>
      <c r="G117" s="42"/>
      <c r="H117" s="42"/>
      <c r="I117" s="43"/>
    </row>
  </sheetData>
  <mergeCells count="28">
    <mergeCell ref="A2:H4"/>
    <mergeCell ref="B13:C13"/>
    <mergeCell ref="D13:D14"/>
    <mergeCell ref="E13:E14"/>
    <mergeCell ref="F13:F14"/>
    <mergeCell ref="G13:G14"/>
    <mergeCell ref="H13:H14"/>
    <mergeCell ref="F7:G7"/>
    <mergeCell ref="F8:G8"/>
    <mergeCell ref="F9:G9"/>
    <mergeCell ref="F10:G10"/>
    <mergeCell ref="B63:C63"/>
    <mergeCell ref="D63:D64"/>
    <mergeCell ref="E63:E64"/>
    <mergeCell ref="F63:H63"/>
    <mergeCell ref="B41:D41"/>
    <mergeCell ref="E41:E42"/>
    <mergeCell ref="F41:F42"/>
    <mergeCell ref="G41:H42"/>
    <mergeCell ref="C42:D42"/>
    <mergeCell ref="F106:H106"/>
    <mergeCell ref="F116:H116"/>
    <mergeCell ref="B69:H69"/>
    <mergeCell ref="B75:C75"/>
    <mergeCell ref="D75:D76"/>
    <mergeCell ref="E75:E76"/>
    <mergeCell ref="F75:H75"/>
    <mergeCell ref="B81:G81"/>
  </mergeCells>
  <pageMargins left="0.11811023622047245" right="0.11811023622047245" top="0.64" bottom="0.35433070866141736" header="0.31496062992125984" footer="0.31496062992125984"/>
  <pageSetup paperSize="9" scale="6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CCFF99"/>
  </sheetPr>
  <dimension ref="A1:D54"/>
  <sheetViews>
    <sheetView workbookViewId="0">
      <selection activeCell="H16" sqref="H16"/>
    </sheetView>
  </sheetViews>
  <sheetFormatPr defaultRowHeight="15"/>
  <cols>
    <col min="1" max="1" width="23.28515625" bestFit="1" customWidth="1"/>
    <col min="2" max="2" width="19.28515625" customWidth="1"/>
    <col min="3" max="3" width="21.140625" customWidth="1"/>
    <col min="4" max="4" width="14.42578125" customWidth="1"/>
  </cols>
  <sheetData>
    <row r="1" spans="1:4" ht="62.25" customHeight="1">
      <c r="A1" s="756" t="s">
        <v>689</v>
      </c>
      <c r="B1" s="756"/>
      <c r="C1" s="756"/>
      <c r="D1" s="756"/>
    </row>
    <row r="2" spans="1:4" ht="15.75" customHeight="1">
      <c r="A2" s="757" t="s">
        <v>0</v>
      </c>
      <c r="B2" s="754" t="s">
        <v>690</v>
      </c>
      <c r="C2" s="755" t="s">
        <v>2</v>
      </c>
      <c r="D2" s="754" t="s">
        <v>691</v>
      </c>
    </row>
    <row r="3" spans="1:4" ht="15.75" customHeight="1">
      <c r="A3" s="757"/>
      <c r="B3" s="754"/>
      <c r="C3" s="755"/>
      <c r="D3" s="754"/>
    </row>
    <row r="4" spans="1:4" ht="15.75">
      <c r="A4" s="309" t="s">
        <v>4</v>
      </c>
      <c r="B4" s="310">
        <v>9750349</v>
      </c>
      <c r="C4" s="310">
        <v>24994622</v>
      </c>
      <c r="D4" s="311">
        <f>(C4-B4)/B4</f>
        <v>1.5634592156649982</v>
      </c>
    </row>
    <row r="5" spans="1:4" ht="15.75">
      <c r="A5" s="309" t="s">
        <v>14</v>
      </c>
      <c r="B5" s="310">
        <v>5666834</v>
      </c>
      <c r="C5" s="310">
        <v>16747551</v>
      </c>
      <c r="D5" s="311">
        <f t="shared" ref="D5:D54" si="0">(C5-B5)/B5</f>
        <v>1.9553629063424127</v>
      </c>
    </row>
    <row r="6" spans="1:4" ht="15.75">
      <c r="A6" s="309" t="s">
        <v>32</v>
      </c>
      <c r="B6" s="310">
        <v>15498401</v>
      </c>
      <c r="C6" s="310">
        <v>37363943</v>
      </c>
      <c r="D6" s="311">
        <f t="shared" si="0"/>
        <v>1.4108256716289636</v>
      </c>
    </row>
    <row r="7" spans="1:4" ht="15.75">
      <c r="A7" s="309" t="s">
        <v>40</v>
      </c>
      <c r="B7" s="310">
        <v>3782588</v>
      </c>
      <c r="C7" s="310">
        <v>9695076</v>
      </c>
      <c r="D7" s="311">
        <f t="shared" si="0"/>
        <v>1.5630800922542978</v>
      </c>
    </row>
    <row r="8" spans="1:4" ht="15.75">
      <c r="A8" s="309" t="s">
        <v>47</v>
      </c>
      <c r="B8" s="310">
        <v>5942679</v>
      </c>
      <c r="C8" s="310">
        <v>13399814</v>
      </c>
      <c r="D8" s="311">
        <f t="shared" si="0"/>
        <v>1.2548439853473492</v>
      </c>
    </row>
    <row r="9" spans="1:4" ht="15.75">
      <c r="A9" s="309" t="s">
        <v>54</v>
      </c>
      <c r="B9" s="310">
        <v>7165680</v>
      </c>
      <c r="C9" s="310">
        <v>15737934</v>
      </c>
      <c r="D9" s="311">
        <f t="shared" si="0"/>
        <v>1.1962931640821248</v>
      </c>
    </row>
    <row r="10" spans="1:4" ht="15.75">
      <c r="A10" s="309" t="s">
        <v>60</v>
      </c>
      <c r="B10" s="310">
        <v>14955995</v>
      </c>
      <c r="C10" s="310">
        <v>28383455</v>
      </c>
      <c r="D10" s="311">
        <f t="shared" si="0"/>
        <v>0.89779783959542647</v>
      </c>
    </row>
    <row r="11" spans="1:4" ht="15.75">
      <c r="A11" s="309" t="s">
        <v>68</v>
      </c>
      <c r="B11" s="310">
        <v>5933240</v>
      </c>
      <c r="C11" s="310">
        <v>13261982</v>
      </c>
      <c r="D11" s="311">
        <f t="shared" si="0"/>
        <v>1.2352006660778934</v>
      </c>
    </row>
    <row r="12" spans="1:4" ht="15.75">
      <c r="A12" s="309" t="s">
        <v>72</v>
      </c>
      <c r="B12" s="310">
        <v>8787718</v>
      </c>
      <c r="C12" s="310">
        <v>16176109</v>
      </c>
      <c r="D12" s="311">
        <f t="shared" si="0"/>
        <v>0.84076332444896384</v>
      </c>
    </row>
    <row r="13" spans="1:4" ht="15.75">
      <c r="A13" s="309" t="s">
        <v>78</v>
      </c>
      <c r="B13" s="310">
        <v>4330954</v>
      </c>
      <c r="C13" s="310">
        <v>7931924</v>
      </c>
      <c r="D13" s="311">
        <f t="shared" si="0"/>
        <v>0.83144960671482537</v>
      </c>
    </row>
    <row r="14" spans="1:4" ht="15.75">
      <c r="A14" s="309" t="s">
        <v>81</v>
      </c>
      <c r="B14" s="310">
        <v>4362476</v>
      </c>
      <c r="C14" s="310">
        <v>8567533</v>
      </c>
      <c r="D14" s="311">
        <f t="shared" si="0"/>
        <v>0.96391521695477522</v>
      </c>
    </row>
    <row r="15" spans="1:4" ht="15.75">
      <c r="A15" s="309" t="s">
        <v>89</v>
      </c>
      <c r="B15" s="310">
        <v>11644717</v>
      </c>
      <c r="C15" s="310">
        <v>22429988</v>
      </c>
      <c r="D15" s="311">
        <f t="shared" si="0"/>
        <v>0.92619434203510487</v>
      </c>
    </row>
    <row r="16" spans="1:4" ht="15.75">
      <c r="A16" s="309" t="s">
        <v>97</v>
      </c>
      <c r="B16" s="310">
        <v>8790106</v>
      </c>
      <c r="C16" s="310">
        <v>21098052</v>
      </c>
      <c r="D16" s="311">
        <f t="shared" si="0"/>
        <v>1.4002045026533241</v>
      </c>
    </row>
    <row r="17" spans="1:4" ht="15.75">
      <c r="A17" s="309" t="s">
        <v>104</v>
      </c>
      <c r="B17" s="310">
        <v>6939819</v>
      </c>
      <c r="C17" s="310">
        <v>19184623</v>
      </c>
      <c r="D17" s="311">
        <f t="shared" si="0"/>
        <v>1.764426997303532</v>
      </c>
    </row>
    <row r="18" spans="1:4" ht="15.75">
      <c r="A18" s="309" t="s">
        <v>113</v>
      </c>
      <c r="B18" s="310">
        <v>4583318</v>
      </c>
      <c r="C18" s="310">
        <v>10280399</v>
      </c>
      <c r="D18" s="311">
        <f t="shared" si="0"/>
        <v>1.2430036493212995</v>
      </c>
    </row>
    <row r="19" spans="1:4" ht="15.75">
      <c r="A19" s="309" t="s">
        <v>124</v>
      </c>
      <c r="B19" s="310">
        <v>6305444</v>
      </c>
      <c r="C19" s="310">
        <v>18355793</v>
      </c>
      <c r="D19" s="311">
        <f t="shared" si="0"/>
        <v>1.9111023743926676</v>
      </c>
    </row>
    <row r="20" spans="1:4" ht="15.75">
      <c r="A20" s="309" t="s">
        <v>135</v>
      </c>
      <c r="B20" s="310">
        <v>5817814</v>
      </c>
      <c r="C20" s="310">
        <v>12007135</v>
      </c>
      <c r="D20" s="311">
        <f t="shared" si="0"/>
        <v>1.0638568025722377</v>
      </c>
    </row>
    <row r="21" spans="1:4" ht="15.75">
      <c r="A21" s="309" t="s">
        <v>147</v>
      </c>
      <c r="B21" s="310">
        <v>9568804</v>
      </c>
      <c r="C21" s="310">
        <v>26571457</v>
      </c>
      <c r="D21" s="311">
        <f t="shared" si="0"/>
        <v>1.7768838195452639</v>
      </c>
    </row>
    <row r="22" spans="1:4" ht="15.75">
      <c r="A22" s="309" t="s">
        <v>159</v>
      </c>
      <c r="B22" s="310">
        <v>5625440</v>
      </c>
      <c r="C22" s="310">
        <v>16182109</v>
      </c>
      <c r="D22" s="311">
        <f t="shared" si="0"/>
        <v>1.8765943641741802</v>
      </c>
    </row>
    <row r="23" spans="1:4" ht="15.75">
      <c r="A23" s="309" t="s">
        <v>167</v>
      </c>
      <c r="B23" s="310">
        <v>4274597</v>
      </c>
      <c r="C23" s="310">
        <v>9948531</v>
      </c>
      <c r="D23" s="311">
        <f t="shared" si="0"/>
        <v>1.3273611524080515</v>
      </c>
    </row>
    <row r="24" spans="1:4" ht="15.75">
      <c r="A24" s="309" t="s">
        <v>176</v>
      </c>
      <c r="B24" s="310">
        <v>9326832</v>
      </c>
      <c r="C24" s="310">
        <v>25709042</v>
      </c>
      <c r="D24" s="311">
        <f t="shared" si="0"/>
        <v>1.7564602857647698</v>
      </c>
    </row>
    <row r="25" spans="1:4" ht="15.75">
      <c r="A25" s="309" t="s">
        <v>187</v>
      </c>
      <c r="B25" s="310">
        <v>8517665</v>
      </c>
      <c r="C25" s="310">
        <v>19750203</v>
      </c>
      <c r="D25" s="311">
        <f t="shared" si="0"/>
        <v>1.3187344184116188</v>
      </c>
    </row>
    <row r="26" spans="1:4" ht="15.75">
      <c r="A26" s="309" t="s">
        <v>196</v>
      </c>
      <c r="B26" s="310">
        <v>14831948</v>
      </c>
      <c r="C26" s="310">
        <v>30888461</v>
      </c>
      <c r="D26" s="311">
        <f t="shared" si="0"/>
        <v>1.0825626546155636</v>
      </c>
    </row>
    <row r="27" spans="1:4" ht="15.75">
      <c r="A27" s="309" t="s">
        <v>212</v>
      </c>
      <c r="B27" s="310">
        <v>8537683</v>
      </c>
      <c r="C27" s="310">
        <v>15049280</v>
      </c>
      <c r="D27" s="311">
        <f t="shared" si="0"/>
        <v>0.76268901058987548</v>
      </c>
    </row>
    <row r="28" spans="1:4" ht="15.75">
      <c r="A28" s="309" t="s">
        <v>218</v>
      </c>
      <c r="B28" s="310">
        <v>10084485</v>
      </c>
      <c r="C28" s="310">
        <v>18348709</v>
      </c>
      <c r="D28" s="311">
        <f t="shared" si="0"/>
        <v>0.81949886384877368</v>
      </c>
    </row>
    <row r="29" spans="1:4" ht="15.75">
      <c r="A29" s="309" t="s">
        <v>222</v>
      </c>
      <c r="B29" s="310">
        <v>6804619</v>
      </c>
      <c r="C29" s="310">
        <v>12425026</v>
      </c>
      <c r="D29" s="311">
        <f t="shared" si="0"/>
        <v>0.82596938932216479</v>
      </c>
    </row>
    <row r="30" spans="1:4" ht="15.75">
      <c r="A30" s="309" t="s">
        <v>226</v>
      </c>
      <c r="B30" s="310">
        <v>4475805</v>
      </c>
      <c r="C30" s="310">
        <v>10697724</v>
      </c>
      <c r="D30" s="311">
        <f t="shared" si="0"/>
        <v>1.3901228940939117</v>
      </c>
    </row>
    <row r="31" spans="1:4" ht="15.75">
      <c r="A31" s="309" t="s">
        <v>239</v>
      </c>
      <c r="B31" s="310">
        <v>6386339</v>
      </c>
      <c r="C31" s="310">
        <v>15475459</v>
      </c>
      <c r="D31" s="311">
        <f t="shared" si="0"/>
        <v>1.4232128923942184</v>
      </c>
    </row>
    <row r="32" spans="1:4" ht="15.75">
      <c r="A32" s="309" t="s">
        <v>244</v>
      </c>
      <c r="B32" s="310">
        <v>5055674</v>
      </c>
      <c r="C32" s="310">
        <v>9219617</v>
      </c>
      <c r="D32" s="311">
        <f t="shared" si="0"/>
        <v>0.82361778073507108</v>
      </c>
    </row>
    <row r="33" spans="1:4" ht="15.75">
      <c r="A33" s="309" t="s">
        <v>250</v>
      </c>
      <c r="B33" s="310">
        <v>9695070</v>
      </c>
      <c r="C33" s="310">
        <v>23510303</v>
      </c>
      <c r="D33" s="311">
        <f t="shared" si="0"/>
        <v>1.4249750646462584</v>
      </c>
    </row>
    <row r="34" spans="1:4" ht="15.75">
      <c r="A34" s="309" t="s">
        <v>258</v>
      </c>
      <c r="B34" s="310">
        <v>16100243</v>
      </c>
      <c r="C34" s="310">
        <v>43905756</v>
      </c>
      <c r="D34" s="311">
        <f t="shared" si="0"/>
        <v>1.7270244306250533</v>
      </c>
    </row>
    <row r="35" spans="1:4" ht="15.75">
      <c r="A35" s="309" t="s">
        <v>278</v>
      </c>
      <c r="B35" s="310">
        <v>3985172</v>
      </c>
      <c r="C35" s="310">
        <v>9076687</v>
      </c>
      <c r="D35" s="311">
        <f t="shared" si="0"/>
        <v>1.2776148683168507</v>
      </c>
    </row>
    <row r="36" spans="1:4" ht="15.75">
      <c r="A36" s="309" t="s">
        <v>287</v>
      </c>
      <c r="B36" s="310">
        <v>3786324</v>
      </c>
      <c r="C36" s="310">
        <v>7454055</v>
      </c>
      <c r="D36" s="311">
        <f t="shared" si="0"/>
        <v>0.96867859168945925</v>
      </c>
    </row>
    <row r="37" spans="1:4" ht="15.75">
      <c r="A37" s="309" t="s">
        <v>295</v>
      </c>
      <c r="B37" s="310">
        <v>3734300</v>
      </c>
      <c r="C37" s="310">
        <v>7208887</v>
      </c>
      <c r="D37" s="311">
        <f t="shared" si="0"/>
        <v>0.9304520258147444</v>
      </c>
    </row>
    <row r="38" spans="1:4" ht="15.75">
      <c r="A38" s="309" t="s">
        <v>302</v>
      </c>
      <c r="B38" s="310">
        <v>4747101</v>
      </c>
      <c r="C38" s="310">
        <v>9600339</v>
      </c>
      <c r="D38" s="311">
        <f t="shared" si="0"/>
        <v>1.0223582771885409</v>
      </c>
    </row>
    <row r="39" spans="1:4" ht="15.75">
      <c r="A39" s="309" t="s">
        <v>306</v>
      </c>
      <c r="B39" s="310">
        <v>7083099</v>
      </c>
      <c r="C39" s="310">
        <v>20330959</v>
      </c>
      <c r="D39" s="311">
        <f t="shared" si="0"/>
        <v>1.8703479931594913</v>
      </c>
    </row>
    <row r="40" spans="1:4" ht="15.75">
      <c r="A40" s="309" t="s">
        <v>319</v>
      </c>
      <c r="B40" s="310">
        <v>10154752</v>
      </c>
      <c r="C40" s="310">
        <v>20818639</v>
      </c>
      <c r="D40" s="311">
        <f t="shared" si="0"/>
        <v>1.0501376104507525</v>
      </c>
    </row>
    <row r="41" spans="1:4" ht="15.75">
      <c r="A41" s="309" t="s">
        <v>325</v>
      </c>
      <c r="B41" s="310">
        <v>3049801</v>
      </c>
      <c r="C41" s="310">
        <v>8040766</v>
      </c>
      <c r="D41" s="311">
        <f t="shared" si="0"/>
        <v>1.6364887413965699</v>
      </c>
    </row>
    <row r="42" spans="1:4" ht="15.75">
      <c r="A42" s="309" t="s">
        <v>333</v>
      </c>
      <c r="B42" s="310">
        <v>3856942</v>
      </c>
      <c r="C42" s="310">
        <v>11199771</v>
      </c>
      <c r="D42" s="311">
        <f t="shared" si="0"/>
        <v>1.9037955457976812</v>
      </c>
    </row>
    <row r="43" spans="1:4" ht="15.75">
      <c r="A43" s="309" t="s">
        <v>339</v>
      </c>
      <c r="B43" s="310">
        <v>5572386</v>
      </c>
      <c r="C43" s="310">
        <v>14565501</v>
      </c>
      <c r="D43" s="311">
        <f t="shared" si="0"/>
        <v>1.6138715085423012</v>
      </c>
    </row>
    <row r="44" spans="1:4" ht="15.75">
      <c r="A44" s="309" t="s">
        <v>346</v>
      </c>
      <c r="B44" s="310">
        <v>11448017</v>
      </c>
      <c r="C44" s="310">
        <v>22344792</v>
      </c>
      <c r="D44" s="311">
        <f t="shared" si="0"/>
        <v>0.95184825459291333</v>
      </c>
    </row>
    <row r="45" spans="1:4" ht="15.75">
      <c r="A45" s="309" t="s">
        <v>358</v>
      </c>
      <c r="B45" s="310">
        <v>8949552</v>
      </c>
      <c r="C45" s="310">
        <v>16240066</v>
      </c>
      <c r="D45" s="311">
        <f t="shared" si="0"/>
        <v>0.81462334650941182</v>
      </c>
    </row>
    <row r="46" spans="1:4" ht="15.75">
      <c r="A46" s="309" t="s">
        <v>365</v>
      </c>
      <c r="B46" s="310">
        <v>10011075</v>
      </c>
      <c r="C46" s="310">
        <v>25948541</v>
      </c>
      <c r="D46" s="311">
        <f t="shared" si="0"/>
        <v>1.5919834782977853</v>
      </c>
    </row>
    <row r="47" spans="1:4" ht="15.75">
      <c r="A47" s="309" t="s">
        <v>374</v>
      </c>
      <c r="B47" s="310">
        <v>14716394</v>
      </c>
      <c r="C47" s="310">
        <v>39782273</v>
      </c>
      <c r="D47" s="311">
        <f t="shared" si="0"/>
        <v>1.703262293738534</v>
      </c>
    </row>
    <row r="48" spans="1:4" ht="15.75">
      <c r="A48" s="309" t="s">
        <v>390</v>
      </c>
      <c r="B48" s="310">
        <v>8187503</v>
      </c>
      <c r="C48" s="310">
        <v>15159695</v>
      </c>
      <c r="D48" s="311">
        <f t="shared" si="0"/>
        <v>0.85156512309064192</v>
      </c>
    </row>
    <row r="49" spans="1:4" ht="15.75">
      <c r="A49" s="309" t="s">
        <v>397</v>
      </c>
      <c r="B49" s="310">
        <v>9047150</v>
      </c>
      <c r="C49" s="310">
        <v>25278887</v>
      </c>
      <c r="D49" s="311">
        <f t="shared" si="0"/>
        <v>1.7941271007996993</v>
      </c>
    </row>
    <row r="50" spans="1:4" ht="15.75">
      <c r="A50" s="309" t="s">
        <v>408</v>
      </c>
      <c r="B50" s="310">
        <v>8228886</v>
      </c>
      <c r="C50" s="310">
        <v>14126902</v>
      </c>
      <c r="D50" s="311">
        <f t="shared" si="0"/>
        <v>0.71674537719929521</v>
      </c>
    </row>
    <row r="51" spans="1:4" ht="15.75">
      <c r="A51" s="309" t="s">
        <v>415</v>
      </c>
      <c r="B51" s="310">
        <v>5232442</v>
      </c>
      <c r="C51" s="310">
        <v>14144441</v>
      </c>
      <c r="D51" s="311">
        <f t="shared" si="0"/>
        <v>1.7032198350215826</v>
      </c>
    </row>
    <row r="52" spans="1:4" ht="15.75">
      <c r="A52" s="309" t="s">
        <v>421</v>
      </c>
      <c r="B52" s="310">
        <v>2978152</v>
      </c>
      <c r="C52" s="310">
        <v>5502899</v>
      </c>
      <c r="D52" s="311">
        <f t="shared" si="0"/>
        <v>0.84775625958648182</v>
      </c>
    </row>
    <row r="53" spans="1:4" ht="15.75">
      <c r="A53" s="309" t="s">
        <v>427</v>
      </c>
      <c r="B53" s="310">
        <v>8282012</v>
      </c>
      <c r="C53" s="310">
        <v>16824746</v>
      </c>
      <c r="D53" s="311">
        <f t="shared" si="0"/>
        <v>1.0314805146382304</v>
      </c>
    </row>
    <row r="54" spans="1:4" ht="15.75">
      <c r="A54" s="309" t="s">
        <v>441</v>
      </c>
      <c r="B54" s="310">
        <v>9104604</v>
      </c>
      <c r="C54" s="310">
        <v>23053544</v>
      </c>
      <c r="D54" s="311">
        <f t="shared" si="0"/>
        <v>1.5320754203038376</v>
      </c>
    </row>
  </sheetData>
  <mergeCells count="5">
    <mergeCell ref="D2:D3"/>
    <mergeCell ref="C2:C3"/>
    <mergeCell ref="A1:D1"/>
    <mergeCell ref="A2:A3"/>
    <mergeCell ref="B2:B3"/>
  </mergeCells>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69"/>
  <sheetViews>
    <sheetView topLeftCell="A22" workbookViewId="0">
      <selection activeCell="G48" sqref="G48"/>
    </sheetView>
  </sheetViews>
  <sheetFormatPr defaultRowHeight="15"/>
  <cols>
    <col min="1" max="1" width="4.5703125" customWidth="1"/>
    <col min="2" max="2" width="6.140625" customWidth="1"/>
    <col min="3" max="3" width="35.42578125" customWidth="1"/>
    <col min="4" max="4" width="30.28515625" customWidth="1"/>
    <col min="5" max="5" width="16.7109375" customWidth="1"/>
    <col min="6" max="6" width="39" customWidth="1"/>
    <col min="7" max="8" width="20.5703125" customWidth="1"/>
    <col min="9" max="9" width="23.28515625" customWidth="1"/>
    <col min="10" max="10" width="3.7109375" customWidth="1"/>
  </cols>
  <sheetData>
    <row r="1" spans="1:10" ht="15.75">
      <c r="A1" s="4"/>
      <c r="B1" s="5" t="s">
        <v>449</v>
      </c>
      <c r="C1" s="6"/>
      <c r="D1" s="6"/>
      <c r="E1" s="6"/>
      <c r="F1" s="6"/>
      <c r="G1" s="6"/>
      <c r="H1" s="6"/>
      <c r="I1" s="6"/>
      <c r="J1" s="7"/>
    </row>
    <row r="2" spans="1:10">
      <c r="A2" s="9"/>
      <c r="B2" s="794" t="s">
        <v>450</v>
      </c>
      <c r="C2" s="794"/>
      <c r="D2" s="794"/>
      <c r="E2" s="794"/>
      <c r="F2" s="794"/>
      <c r="G2" s="794"/>
      <c r="H2" s="794"/>
      <c r="I2" s="794"/>
      <c r="J2" s="10"/>
    </row>
    <row r="3" spans="1:10">
      <c r="A3" s="9"/>
      <c r="B3" s="794"/>
      <c r="C3" s="794"/>
      <c r="D3" s="794"/>
      <c r="E3" s="794"/>
      <c r="F3" s="794"/>
      <c r="G3" s="794"/>
      <c r="H3" s="794"/>
      <c r="I3" s="794"/>
      <c r="J3" s="10"/>
    </row>
    <row r="4" spans="1:10">
      <c r="A4" s="9"/>
      <c r="B4" s="794"/>
      <c r="C4" s="794"/>
      <c r="D4" s="794"/>
      <c r="E4" s="794"/>
      <c r="F4" s="794"/>
      <c r="G4" s="794"/>
      <c r="H4" s="794"/>
      <c r="I4" s="794"/>
      <c r="J4" s="10"/>
    </row>
    <row r="5" spans="1:10">
      <c r="A5" s="9"/>
      <c r="B5" s="324"/>
      <c r="C5" s="324"/>
      <c r="D5" s="324"/>
      <c r="E5" s="324"/>
      <c r="F5" s="324"/>
      <c r="G5" s="324"/>
      <c r="H5" s="324"/>
      <c r="I5" s="324"/>
      <c r="J5" s="10"/>
    </row>
    <row r="6" spans="1:10">
      <c r="A6" s="12"/>
      <c r="B6" s="13" t="s">
        <v>0</v>
      </c>
      <c r="C6" s="14"/>
      <c r="D6" s="615" t="s">
        <v>176</v>
      </c>
      <c r="E6" s="13"/>
      <c r="F6" s="16" t="s">
        <v>451</v>
      </c>
      <c r="G6" s="13"/>
      <c r="H6" s="13"/>
      <c r="I6" s="16"/>
      <c r="J6" s="17"/>
    </row>
    <row r="7" spans="1:10">
      <c r="A7" s="12"/>
      <c r="B7" s="13" t="s">
        <v>1</v>
      </c>
      <c r="C7" s="14"/>
      <c r="D7" s="631" t="s">
        <v>184</v>
      </c>
      <c r="E7" s="13"/>
      <c r="F7" s="16" t="s">
        <v>452</v>
      </c>
      <c r="G7" s="793" t="s">
        <v>702</v>
      </c>
      <c r="H7" s="821"/>
      <c r="I7" s="13"/>
      <c r="J7" s="17"/>
    </row>
    <row r="8" spans="1:10">
      <c r="A8" s="12"/>
      <c r="B8" s="795" t="s">
        <v>642</v>
      </c>
      <c r="C8" s="795"/>
      <c r="D8" s="809">
        <v>612202</v>
      </c>
      <c r="E8" s="14"/>
      <c r="F8" s="16" t="s">
        <v>454</v>
      </c>
      <c r="G8" s="793" t="s">
        <v>693</v>
      </c>
      <c r="H8" s="821"/>
      <c r="I8" s="13"/>
      <c r="J8" s="17"/>
    </row>
    <row r="9" spans="1:10">
      <c r="A9" s="12"/>
      <c r="B9" s="795"/>
      <c r="C9" s="795"/>
      <c r="D9" s="810"/>
      <c r="E9" s="13" t="s">
        <v>453</v>
      </c>
      <c r="F9" s="16" t="s">
        <v>455</v>
      </c>
      <c r="G9" s="793">
        <v>397</v>
      </c>
      <c r="H9" s="821"/>
      <c r="I9" s="13"/>
      <c r="J9" s="17"/>
    </row>
    <row r="10" spans="1:10" ht="15.75" thickBot="1">
      <c r="A10" s="12"/>
      <c r="B10" s="13"/>
      <c r="C10" s="13"/>
      <c r="D10" s="13"/>
      <c r="E10" s="13"/>
      <c r="F10" s="16" t="s">
        <v>456</v>
      </c>
      <c r="G10" s="822">
        <v>5890116355</v>
      </c>
      <c r="H10" s="823"/>
      <c r="I10" s="13"/>
      <c r="J10" s="17"/>
    </row>
    <row r="11" spans="1:10" ht="15.75" thickBot="1">
      <c r="A11" s="9"/>
      <c r="B11" s="21"/>
      <c r="C11" s="21"/>
      <c r="D11" s="21"/>
      <c r="E11" s="21"/>
      <c r="F11" s="21"/>
      <c r="G11" s="21"/>
      <c r="H11" s="21"/>
      <c r="I11" s="21"/>
      <c r="J11" s="10"/>
    </row>
    <row r="12" spans="1:10">
      <c r="A12" s="9"/>
      <c r="B12" s="22"/>
      <c r="C12" s="23" t="s">
        <v>643</v>
      </c>
      <c r="D12" s="24"/>
      <c r="E12" s="24"/>
      <c r="F12" s="24"/>
      <c r="G12" s="24"/>
      <c r="H12" s="24"/>
      <c r="I12" s="25"/>
      <c r="J12" s="10"/>
    </row>
    <row r="13" spans="1:10" ht="15.75" thickBot="1">
      <c r="A13" s="9"/>
      <c r="B13" s="9"/>
      <c r="C13" s="13"/>
      <c r="D13" s="21"/>
      <c r="E13" s="21"/>
      <c r="F13" s="21"/>
      <c r="G13" s="21"/>
      <c r="H13" s="21"/>
      <c r="I13" s="10"/>
      <c r="J13" s="10"/>
    </row>
    <row r="14" spans="1:10">
      <c r="A14" s="9"/>
      <c r="B14" s="9"/>
      <c r="C14" s="775" t="s">
        <v>458</v>
      </c>
      <c r="D14" s="776"/>
      <c r="E14" s="769" t="s">
        <v>646</v>
      </c>
      <c r="F14" s="787" t="s">
        <v>544</v>
      </c>
      <c r="G14" s="789" t="s">
        <v>545</v>
      </c>
      <c r="H14" s="798" t="s">
        <v>647</v>
      </c>
      <c r="I14" s="791" t="s">
        <v>461</v>
      </c>
      <c r="J14" s="10"/>
    </row>
    <row r="15" spans="1:10" ht="25.5">
      <c r="A15" s="9"/>
      <c r="B15" s="9"/>
      <c r="C15" s="331" t="s">
        <v>649</v>
      </c>
      <c r="D15" s="287" t="s">
        <v>650</v>
      </c>
      <c r="E15" s="770"/>
      <c r="F15" s="788"/>
      <c r="G15" s="790"/>
      <c r="H15" s="799"/>
      <c r="I15" s="792"/>
      <c r="J15" s="10"/>
    </row>
    <row r="16" spans="1:10">
      <c r="A16" s="9"/>
      <c r="B16" s="9"/>
      <c r="C16" s="28" t="s">
        <v>1047</v>
      </c>
      <c r="D16" s="28" t="s">
        <v>1047</v>
      </c>
      <c r="E16" s="286">
        <v>495</v>
      </c>
      <c r="F16" s="286" t="s">
        <v>774</v>
      </c>
      <c r="G16" s="286" t="s">
        <v>775</v>
      </c>
      <c r="H16" s="286">
        <v>1</v>
      </c>
      <c r="I16" s="344">
        <v>550981.80000000005</v>
      </c>
      <c r="J16" s="10"/>
    </row>
    <row r="17" spans="1:10">
      <c r="A17" s="9"/>
      <c r="B17" s="9"/>
      <c r="C17" s="28"/>
      <c r="D17" s="28"/>
      <c r="E17" s="286"/>
      <c r="F17" s="286"/>
      <c r="G17" s="286"/>
      <c r="H17" s="286"/>
      <c r="I17" s="344"/>
      <c r="J17" s="10"/>
    </row>
    <row r="18" spans="1:10">
      <c r="A18" s="9"/>
      <c r="B18" s="9"/>
      <c r="C18" s="28"/>
      <c r="D18" s="29"/>
      <c r="E18" s="286"/>
      <c r="F18" s="286"/>
      <c r="G18" s="347" t="s">
        <v>3</v>
      </c>
      <c r="H18" s="347"/>
      <c r="I18" s="346">
        <f>SUM(I16:I17)</f>
        <v>550981.80000000005</v>
      </c>
      <c r="J18" s="10"/>
    </row>
    <row r="19" spans="1:10">
      <c r="A19" s="9"/>
      <c r="B19" s="9"/>
      <c r="C19" s="28"/>
      <c r="D19" s="29"/>
      <c r="E19" s="286"/>
      <c r="F19" s="286"/>
      <c r="G19" s="286"/>
      <c r="H19" s="286"/>
      <c r="I19" s="290"/>
      <c r="J19" s="10"/>
    </row>
    <row r="20" spans="1:10">
      <c r="A20" s="9"/>
      <c r="B20" s="9"/>
      <c r="C20" s="28"/>
      <c r="D20" s="29"/>
      <c r="E20" s="286"/>
      <c r="F20" s="286"/>
      <c r="G20" s="286"/>
      <c r="H20" s="286"/>
      <c r="I20" s="290"/>
      <c r="J20" s="10"/>
    </row>
    <row r="21" spans="1:10">
      <c r="A21" s="9"/>
      <c r="B21" s="9"/>
      <c r="C21" s="28"/>
      <c r="D21" s="29"/>
      <c r="E21" s="29"/>
      <c r="F21" s="29"/>
      <c r="G21" s="30"/>
      <c r="H21" s="286"/>
      <c r="I21" s="290"/>
      <c r="J21" s="10"/>
    </row>
    <row r="22" spans="1:10" ht="15.75" thickBot="1">
      <c r="A22" s="9"/>
      <c r="B22" s="9"/>
      <c r="C22" s="35"/>
      <c r="D22" s="36"/>
      <c r="E22" s="36"/>
      <c r="F22" s="36"/>
      <c r="G22" s="37"/>
      <c r="H22" s="291"/>
      <c r="I22" s="292"/>
      <c r="J22" s="10"/>
    </row>
    <row r="23" spans="1:10">
      <c r="A23" s="9"/>
      <c r="B23" s="9"/>
      <c r="C23" s="3" t="s">
        <v>648</v>
      </c>
      <c r="D23" s="21"/>
      <c r="E23" s="21"/>
      <c r="F23" s="21"/>
      <c r="G23" s="21"/>
      <c r="H23" s="21"/>
      <c r="I23" s="10"/>
      <c r="J23" s="10"/>
    </row>
    <row r="24" spans="1:10">
      <c r="A24" s="9"/>
      <c r="B24" s="9"/>
      <c r="C24" s="3" t="s">
        <v>661</v>
      </c>
      <c r="D24" s="21"/>
      <c r="E24" s="21"/>
      <c r="F24" s="21"/>
      <c r="G24" s="21"/>
      <c r="H24" s="21"/>
      <c r="I24" s="10"/>
      <c r="J24" s="10"/>
    </row>
    <row r="25" spans="1:10">
      <c r="A25" s="9"/>
      <c r="B25" s="9"/>
      <c r="C25" s="288" t="s">
        <v>651</v>
      </c>
      <c r="D25" s="21"/>
      <c r="E25" s="21"/>
      <c r="F25" s="21"/>
      <c r="G25" s="21"/>
      <c r="H25" s="21"/>
      <c r="I25" s="10"/>
      <c r="J25" s="10"/>
    </row>
    <row r="26" spans="1:10">
      <c r="A26" s="9"/>
      <c r="B26" s="9"/>
      <c r="C26" s="21" t="s">
        <v>652</v>
      </c>
      <c r="D26" s="38"/>
      <c r="E26" s="38"/>
      <c r="F26" s="38"/>
      <c r="G26" s="38"/>
      <c r="H26" s="38"/>
      <c r="I26" s="39"/>
      <c r="J26" s="10"/>
    </row>
    <row r="27" spans="1:10">
      <c r="A27" s="9"/>
      <c r="B27" s="9"/>
      <c r="C27" s="40" t="s">
        <v>639</v>
      </c>
      <c r="D27" s="38"/>
      <c r="E27" s="38"/>
      <c r="F27" s="38"/>
      <c r="G27" s="38"/>
      <c r="H27" s="38"/>
      <c r="I27" s="39"/>
      <c r="J27" s="10"/>
    </row>
    <row r="28" spans="1:10">
      <c r="A28" s="9"/>
      <c r="B28" s="9"/>
      <c r="C28" s="40" t="s">
        <v>662</v>
      </c>
      <c r="D28" s="38"/>
      <c r="E28" s="38"/>
      <c r="F28" s="38"/>
      <c r="G28" s="38"/>
      <c r="H28" s="38"/>
      <c r="I28" s="39"/>
      <c r="J28" s="10"/>
    </row>
    <row r="29" spans="1:10">
      <c r="A29" s="9"/>
      <c r="B29" s="9"/>
      <c r="C29" s="21" t="s">
        <v>653</v>
      </c>
      <c r="D29" s="38"/>
      <c r="E29" s="38"/>
      <c r="F29" s="38"/>
      <c r="G29" s="38"/>
      <c r="H29" s="38"/>
      <c r="I29" s="39"/>
      <c r="J29" s="10"/>
    </row>
    <row r="30" spans="1:10">
      <c r="A30" s="9"/>
      <c r="B30" s="9"/>
      <c r="C30" s="21" t="s">
        <v>654</v>
      </c>
      <c r="D30" s="38"/>
      <c r="E30" s="38"/>
      <c r="F30" s="38"/>
      <c r="G30" s="38"/>
      <c r="H30" s="38"/>
      <c r="I30" s="39"/>
      <c r="J30" s="10"/>
    </row>
    <row r="31" spans="1:10">
      <c r="A31" s="9"/>
      <c r="B31" s="9"/>
      <c r="C31" s="21" t="s">
        <v>655</v>
      </c>
      <c r="D31" s="38"/>
      <c r="E31" s="38"/>
      <c r="F31" s="38"/>
      <c r="G31" s="38"/>
      <c r="H31" s="38"/>
      <c r="I31" s="39"/>
      <c r="J31" s="10"/>
    </row>
    <row r="32" spans="1:10">
      <c r="A32" s="9"/>
      <c r="B32" s="9"/>
      <c r="C32" s="21" t="s">
        <v>656</v>
      </c>
      <c r="D32" s="38"/>
      <c r="E32" s="38"/>
      <c r="F32" s="38"/>
      <c r="G32" s="38"/>
      <c r="H32" s="38"/>
      <c r="I32" s="39"/>
      <c r="J32" s="10"/>
    </row>
    <row r="33" spans="1:10">
      <c r="A33" s="9"/>
      <c r="B33" s="9"/>
      <c r="C33" s="21" t="s">
        <v>657</v>
      </c>
      <c r="D33" s="38"/>
      <c r="E33" s="38"/>
      <c r="F33" s="38"/>
      <c r="G33" s="38"/>
      <c r="H33" s="38"/>
      <c r="I33" s="39"/>
      <c r="J33" s="10"/>
    </row>
    <row r="34" spans="1:10">
      <c r="A34" s="9"/>
      <c r="B34" s="9"/>
      <c r="C34" s="21" t="s">
        <v>658</v>
      </c>
      <c r="D34" s="38"/>
      <c r="E34" s="38"/>
      <c r="F34" s="38"/>
      <c r="G34" s="38"/>
      <c r="H34" s="38"/>
      <c r="I34" s="39"/>
      <c r="J34" s="10"/>
    </row>
    <row r="35" spans="1:10">
      <c r="A35" s="9"/>
      <c r="B35" s="9"/>
      <c r="C35" s="21" t="s">
        <v>659</v>
      </c>
      <c r="D35" s="38"/>
      <c r="E35" s="38"/>
      <c r="F35" s="38"/>
      <c r="G35" s="38"/>
      <c r="H35" s="38"/>
      <c r="I35" s="39"/>
      <c r="J35" s="10"/>
    </row>
    <row r="36" spans="1:10">
      <c r="A36" s="9"/>
      <c r="B36" s="9"/>
      <c r="C36" s="21" t="s">
        <v>663</v>
      </c>
      <c r="D36" s="38"/>
      <c r="E36" s="38"/>
      <c r="F36" s="38"/>
      <c r="G36" s="38"/>
      <c r="H36" s="38"/>
      <c r="I36" s="39"/>
      <c r="J36" s="10"/>
    </row>
    <row r="37" spans="1:10" ht="15.75" thickBot="1">
      <c r="A37" s="9"/>
      <c r="B37" s="9"/>
      <c r="C37" s="21"/>
      <c r="D37" s="38"/>
      <c r="E37" s="38"/>
      <c r="F37" s="38"/>
      <c r="G37" s="38"/>
      <c r="H37" s="38"/>
      <c r="I37" s="39"/>
      <c r="J37" s="10"/>
    </row>
    <row r="38" spans="1:10" ht="15.75" thickBot="1">
      <c r="A38" s="9"/>
      <c r="B38" s="100"/>
      <c r="C38" s="100"/>
      <c r="D38" s="100"/>
      <c r="E38" s="100"/>
      <c r="F38" s="100"/>
      <c r="G38" s="100"/>
      <c r="H38" s="100"/>
      <c r="I38" s="100"/>
      <c r="J38" s="55"/>
    </row>
    <row r="39" spans="1:10" ht="38.25">
      <c r="A39" s="101"/>
      <c r="B39" s="102"/>
      <c r="C39" s="103" t="s">
        <v>644</v>
      </c>
      <c r="D39" s="104"/>
      <c r="E39" s="104"/>
      <c r="F39" s="105"/>
      <c r="G39" s="325" t="s">
        <v>474</v>
      </c>
      <c r="H39" s="325" t="s">
        <v>475</v>
      </c>
      <c r="I39" s="107" t="s">
        <v>476</v>
      </c>
      <c r="J39" s="108"/>
    </row>
    <row r="40" spans="1:10">
      <c r="A40" s="101"/>
      <c r="B40" s="101"/>
      <c r="C40" s="110" t="s">
        <v>477</v>
      </c>
      <c r="D40" s="111"/>
      <c r="E40" s="111"/>
      <c r="F40" s="111"/>
      <c r="G40" s="619"/>
      <c r="I40" s="689"/>
      <c r="J40" s="108"/>
    </row>
    <row r="41" spans="1:10">
      <c r="A41" s="101"/>
      <c r="B41" s="101"/>
      <c r="C41" s="110" t="s">
        <v>478</v>
      </c>
      <c r="D41" s="111"/>
      <c r="E41" s="111"/>
      <c r="F41" s="111"/>
      <c r="G41" s="619"/>
      <c r="H41" s="706"/>
      <c r="I41" s="619"/>
      <c r="J41" s="108"/>
    </row>
    <row r="42" spans="1:10">
      <c r="A42" s="101"/>
      <c r="B42" s="101"/>
      <c r="C42" s="114" t="s">
        <v>479</v>
      </c>
      <c r="D42" s="115"/>
      <c r="E42" s="115"/>
      <c r="F42" s="115"/>
      <c r="G42" s="619"/>
      <c r="H42" s="619">
        <v>30610.1</v>
      </c>
      <c r="I42" s="619">
        <v>30610.1</v>
      </c>
      <c r="J42" s="108"/>
    </row>
    <row r="43" spans="1:10">
      <c r="A43" s="101"/>
      <c r="B43" s="101"/>
      <c r="C43" s="110" t="s">
        <v>480</v>
      </c>
      <c r="D43" s="111"/>
      <c r="E43" s="111"/>
      <c r="F43" s="111"/>
      <c r="G43" s="619"/>
      <c r="H43" s="619"/>
      <c r="I43" s="620"/>
      <c r="J43" s="108"/>
    </row>
    <row r="44" spans="1:10">
      <c r="A44" s="101"/>
      <c r="B44" s="101"/>
      <c r="C44" s="110" t="s">
        <v>481</v>
      </c>
      <c r="D44" s="111"/>
      <c r="E44" s="111"/>
      <c r="F44" s="111"/>
      <c r="G44" s="619"/>
      <c r="H44" s="619"/>
      <c r="I44" s="620"/>
      <c r="J44" s="108"/>
    </row>
    <row r="45" spans="1:10">
      <c r="A45" s="101"/>
      <c r="B45" s="101"/>
      <c r="C45" s="114" t="s">
        <v>482</v>
      </c>
      <c r="D45" s="115"/>
      <c r="E45" s="115"/>
      <c r="F45" s="115"/>
      <c r="G45" s="619"/>
      <c r="H45" s="619"/>
      <c r="I45" s="620"/>
      <c r="J45" s="108"/>
    </row>
    <row r="46" spans="1:10">
      <c r="A46" s="101"/>
      <c r="B46" s="101"/>
      <c r="C46" s="114" t="s">
        <v>483</v>
      </c>
      <c r="D46" s="115"/>
      <c r="E46" s="115"/>
      <c r="F46" s="115"/>
      <c r="G46" s="619"/>
      <c r="H46" s="619"/>
      <c r="I46" s="620"/>
      <c r="J46" s="108"/>
    </row>
    <row r="47" spans="1:10">
      <c r="A47" s="101"/>
      <c r="B47" s="101"/>
      <c r="C47" s="114" t="s">
        <v>484</v>
      </c>
      <c r="D47" s="115"/>
      <c r="E47" s="115"/>
      <c r="F47" s="115"/>
      <c r="G47" s="619"/>
      <c r="H47" s="619">
        <v>30610.1</v>
      </c>
      <c r="I47" s="619">
        <v>30610.1</v>
      </c>
      <c r="J47" s="108"/>
    </row>
    <row r="48" spans="1:10">
      <c r="A48" s="101"/>
      <c r="B48" s="101"/>
      <c r="C48" s="114" t="s">
        <v>485</v>
      </c>
      <c r="D48" s="115"/>
      <c r="E48" s="115"/>
      <c r="F48" s="115"/>
      <c r="G48" s="619"/>
      <c r="H48" s="619"/>
      <c r="I48" s="620"/>
      <c r="J48" s="108"/>
    </row>
    <row r="49" spans="1:10">
      <c r="A49" s="101"/>
      <c r="B49" s="101"/>
      <c r="C49" s="114" t="s">
        <v>486</v>
      </c>
      <c r="D49" s="115"/>
      <c r="E49" s="115"/>
      <c r="F49" s="115"/>
      <c r="G49" s="621"/>
      <c r="H49" s="619"/>
      <c r="I49" s="620"/>
      <c r="J49" s="108"/>
    </row>
    <row r="50" spans="1:10">
      <c r="A50" s="101"/>
      <c r="B50" s="101"/>
      <c r="C50" s="114" t="s">
        <v>487</v>
      </c>
      <c r="D50" s="115"/>
      <c r="E50" s="115"/>
      <c r="F50" s="115"/>
      <c r="G50" s="621"/>
      <c r="H50" s="619"/>
      <c r="I50" s="620"/>
      <c r="J50" s="108"/>
    </row>
    <row r="51" spans="1:10">
      <c r="A51" s="101"/>
      <c r="B51" s="101"/>
      <c r="C51" s="116" t="s">
        <v>3</v>
      </c>
      <c r="D51" s="20"/>
      <c r="E51" s="20"/>
      <c r="F51" s="20"/>
      <c r="G51" s="622"/>
      <c r="H51" s="622">
        <f>SUM(H41:H50)</f>
        <v>61220.2</v>
      </c>
      <c r="I51" s="622">
        <f>SUM(I41:I50)</f>
        <v>61220.2</v>
      </c>
      <c r="J51" s="108"/>
    </row>
    <row r="52" spans="1:10" ht="15.75" thickBot="1">
      <c r="A52" s="101"/>
      <c r="B52" s="117"/>
      <c r="C52" s="118" t="s">
        <v>488</v>
      </c>
      <c r="D52" s="119"/>
      <c r="E52" s="119"/>
      <c r="F52" s="119"/>
      <c r="G52" s="120"/>
      <c r="H52" s="120"/>
      <c r="I52" s="121"/>
      <c r="J52" s="108"/>
    </row>
    <row r="53" spans="1:10" ht="15.75" thickBot="1">
      <c r="A53" s="9"/>
      <c r="B53" s="21"/>
      <c r="C53" s="21"/>
      <c r="D53" s="21"/>
      <c r="E53" s="21"/>
      <c r="F53" s="21"/>
      <c r="G53" s="21"/>
      <c r="H53" s="21"/>
      <c r="I53" s="21"/>
      <c r="J53" s="10"/>
    </row>
    <row r="54" spans="1:10">
      <c r="A54" s="58"/>
      <c r="B54" s="122"/>
      <c r="C54" s="54" t="s">
        <v>645</v>
      </c>
      <c r="D54" s="123"/>
      <c r="E54" s="123"/>
      <c r="F54" s="54"/>
      <c r="G54" s="54"/>
      <c r="H54" s="54"/>
      <c r="I54" s="124"/>
      <c r="J54" s="125"/>
    </row>
    <row r="55" spans="1:10">
      <c r="A55" s="128"/>
      <c r="B55" s="128"/>
      <c r="C55" s="129"/>
      <c r="D55" s="328"/>
      <c r="E55" s="328"/>
      <c r="F55" s="328"/>
      <c r="G55" s="328"/>
      <c r="H55" s="328"/>
      <c r="I55" s="326" t="s">
        <v>461</v>
      </c>
      <c r="J55" s="132"/>
    </row>
    <row r="56" spans="1:10">
      <c r="A56" s="128"/>
      <c r="B56" s="128"/>
      <c r="C56" s="134" t="s">
        <v>490</v>
      </c>
      <c r="D56" s="135"/>
      <c r="E56" s="135"/>
      <c r="F56" s="135"/>
      <c r="G56" s="135"/>
      <c r="H56" s="136"/>
      <c r="I56" s="113"/>
      <c r="J56" s="132"/>
    </row>
    <row r="57" spans="1:10">
      <c r="A57" s="128"/>
      <c r="B57" s="128"/>
      <c r="C57" s="137" t="s">
        <v>491</v>
      </c>
      <c r="D57" s="135"/>
      <c r="E57" s="135"/>
      <c r="F57" s="135"/>
      <c r="G57" s="135"/>
      <c r="H57" s="135"/>
      <c r="I57" s="113"/>
      <c r="J57" s="132"/>
    </row>
    <row r="58" spans="1:10">
      <c r="A58" s="128"/>
      <c r="B58" s="128"/>
      <c r="C58" s="138" t="s">
        <v>3</v>
      </c>
      <c r="D58" s="135"/>
      <c r="E58" s="135"/>
      <c r="F58" s="135"/>
      <c r="G58" s="135"/>
      <c r="H58" s="135"/>
      <c r="I58" s="113"/>
      <c r="J58" s="132"/>
    </row>
    <row r="59" spans="1:10" ht="15.75" thickBot="1">
      <c r="A59" s="128"/>
      <c r="B59" s="139"/>
      <c r="C59" s="118" t="s">
        <v>492</v>
      </c>
      <c r="D59" s="118"/>
      <c r="E59" s="140"/>
      <c r="F59" s="140"/>
      <c r="G59" s="120"/>
      <c r="H59" s="120"/>
      <c r="I59" s="141"/>
      <c r="J59" s="132"/>
    </row>
    <row r="60" spans="1:10" ht="15.75" thickBot="1">
      <c r="A60" s="56"/>
      <c r="B60" s="57"/>
      <c r="C60" s="57"/>
      <c r="D60" s="57"/>
      <c r="E60" s="57"/>
      <c r="F60" s="57"/>
      <c r="G60" s="57"/>
      <c r="H60" s="57"/>
      <c r="I60" s="57"/>
      <c r="J60" s="55"/>
    </row>
    <row r="61" spans="1:10">
      <c r="A61" s="56"/>
      <c r="B61" s="4"/>
      <c r="C61" s="23" t="s">
        <v>493</v>
      </c>
      <c r="D61" s="6"/>
      <c r="E61" s="6"/>
      <c r="F61" s="6"/>
      <c r="G61" s="758" t="s">
        <v>461</v>
      </c>
      <c r="H61" s="759"/>
      <c r="I61" s="760"/>
      <c r="J61" s="55"/>
    </row>
    <row r="62" spans="1:10">
      <c r="A62" s="56"/>
      <c r="B62" s="56"/>
      <c r="C62" s="223" t="s">
        <v>494</v>
      </c>
      <c r="D62" s="296"/>
      <c r="E62" s="297"/>
      <c r="F62" s="143" t="s">
        <v>495</v>
      </c>
      <c r="G62" s="60" t="s">
        <v>469</v>
      </c>
      <c r="H62" s="60" t="s">
        <v>470</v>
      </c>
      <c r="I62" s="61" t="s">
        <v>471</v>
      </c>
      <c r="J62" s="55"/>
    </row>
    <row r="63" spans="1:10">
      <c r="A63" s="144"/>
      <c r="B63" s="144"/>
      <c r="C63" s="134" t="s">
        <v>660</v>
      </c>
      <c r="D63" s="224"/>
      <c r="E63" s="136"/>
      <c r="F63" s="618">
        <v>1</v>
      </c>
      <c r="G63" s="622">
        <f>I18</f>
        <v>550981.80000000005</v>
      </c>
      <c r="H63" s="624"/>
      <c r="I63" s="625"/>
      <c r="J63" s="146"/>
    </row>
    <row r="64" spans="1:10">
      <c r="A64" s="128"/>
      <c r="B64" s="128"/>
      <c r="C64" s="293" t="s">
        <v>500</v>
      </c>
      <c r="D64" s="135"/>
      <c r="E64" s="136"/>
      <c r="F64" s="626"/>
      <c r="G64" s="627"/>
      <c r="H64" s="626"/>
      <c r="I64" s="628"/>
      <c r="J64" s="132"/>
    </row>
    <row r="65" spans="1:10">
      <c r="A65" s="128"/>
      <c r="B65" s="128"/>
      <c r="C65" s="293" t="s">
        <v>501</v>
      </c>
      <c r="D65" s="135"/>
      <c r="E65" s="136"/>
      <c r="F65" s="626"/>
      <c r="G65" s="626"/>
      <c r="H65" s="627"/>
      <c r="I65" s="620">
        <v>61220.2</v>
      </c>
      <c r="J65" s="132"/>
    </row>
    <row r="66" spans="1:10">
      <c r="A66" s="128"/>
      <c r="B66" s="128"/>
      <c r="C66" s="293" t="s">
        <v>502</v>
      </c>
      <c r="D66" s="135"/>
      <c r="E66" s="136"/>
      <c r="F66" s="627"/>
      <c r="G66" s="626"/>
      <c r="H66" s="626"/>
      <c r="I66" s="620"/>
      <c r="J66" s="132"/>
    </row>
    <row r="67" spans="1:10">
      <c r="A67" s="128"/>
      <c r="B67" s="128"/>
      <c r="C67" s="294" t="s">
        <v>503</v>
      </c>
      <c r="D67" s="135"/>
      <c r="E67" s="298"/>
      <c r="F67" s="629">
        <v>2</v>
      </c>
      <c r="G67" s="619">
        <f>G64+G63</f>
        <v>550981.80000000005</v>
      </c>
      <c r="H67" s="619">
        <f>H65</f>
        <v>0</v>
      </c>
      <c r="I67" s="620">
        <f>I66+I65</f>
        <v>61220.2</v>
      </c>
      <c r="J67" s="132"/>
    </row>
    <row r="68" spans="1:10" ht="15.75" thickBot="1">
      <c r="A68" s="128"/>
      <c r="B68" s="139"/>
      <c r="C68" s="295" t="s">
        <v>504</v>
      </c>
      <c r="D68" s="299"/>
      <c r="E68" s="300"/>
      <c r="F68" s="630">
        <v>2</v>
      </c>
      <c r="G68" s="761">
        <f>G67+I67</f>
        <v>612202</v>
      </c>
      <c r="H68" s="762"/>
      <c r="I68" s="763"/>
      <c r="J68" s="132"/>
    </row>
    <row r="69" spans="1:10" ht="15.75" thickBot="1">
      <c r="A69" s="41"/>
      <c r="B69" s="42"/>
      <c r="C69" s="42"/>
      <c r="D69" s="42"/>
      <c r="E69" s="42"/>
      <c r="F69" s="42"/>
      <c r="G69" s="42"/>
      <c r="H69" s="42"/>
      <c r="I69" s="42"/>
      <c r="J69" s="43"/>
    </row>
  </sheetData>
  <mergeCells count="15">
    <mergeCell ref="G61:I61"/>
    <mergeCell ref="G68:I68"/>
    <mergeCell ref="B2:I4"/>
    <mergeCell ref="B8:C9"/>
    <mergeCell ref="D8:D9"/>
    <mergeCell ref="C14:D14"/>
    <mergeCell ref="E14:E15"/>
    <mergeCell ref="F14:F15"/>
    <mergeCell ref="G14:G15"/>
    <mergeCell ref="H14:H15"/>
    <mergeCell ref="I14:I15"/>
    <mergeCell ref="G7:H7"/>
    <mergeCell ref="G8:H8"/>
    <mergeCell ref="G9:H9"/>
    <mergeCell ref="G10:H10"/>
  </mergeCells>
  <pageMargins left="0.11811023622047245" right="0.11811023622047245" top="0.35433070866141736" bottom="0.35433070866141736" header="0.31496062992125984" footer="0.31496062992125984"/>
  <pageSetup paperSize="9" scale="5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J117"/>
  <sheetViews>
    <sheetView topLeftCell="A85" workbookViewId="0">
      <selection activeCell="L86" sqref="L86"/>
    </sheetView>
  </sheetViews>
  <sheetFormatPr defaultRowHeight="15"/>
  <cols>
    <col min="1" max="1" width="6.140625" customWidth="1"/>
    <col min="2" max="2" width="15.140625" customWidth="1"/>
    <col min="3" max="3" width="25.42578125" customWidth="1"/>
    <col min="4" max="4" width="11.140625" customWidth="1"/>
    <col min="5" max="5" width="31.42578125" customWidth="1"/>
    <col min="6" max="6" width="37.7109375" customWidth="1"/>
    <col min="7" max="7" width="12.28515625" customWidth="1"/>
    <col min="8" max="8" width="16" customWidth="1"/>
    <col min="9" max="9" width="5.140625" customWidth="1"/>
  </cols>
  <sheetData>
    <row r="1" spans="1:9" ht="15.75">
      <c r="A1" s="5" t="s">
        <v>449</v>
      </c>
      <c r="B1" s="6"/>
      <c r="C1" s="6"/>
      <c r="D1" s="6"/>
      <c r="E1" s="6"/>
      <c r="F1" s="6"/>
      <c r="G1" s="6"/>
      <c r="H1" s="6"/>
      <c r="I1" s="7"/>
    </row>
    <row r="2" spans="1:9">
      <c r="A2" s="784" t="s">
        <v>450</v>
      </c>
      <c r="B2" s="784"/>
      <c r="C2" s="784"/>
      <c r="D2" s="784"/>
      <c r="E2" s="784"/>
      <c r="F2" s="784"/>
      <c r="G2" s="784"/>
      <c r="H2" s="784"/>
      <c r="I2" s="10"/>
    </row>
    <row r="3" spans="1:9">
      <c r="A3" s="784"/>
      <c r="B3" s="784"/>
      <c r="C3" s="784"/>
      <c r="D3" s="784"/>
      <c r="E3" s="784"/>
      <c r="F3" s="784"/>
      <c r="G3" s="784"/>
      <c r="H3" s="784"/>
      <c r="I3" s="10"/>
    </row>
    <row r="4" spans="1:9">
      <c r="A4" s="784"/>
      <c r="B4" s="784"/>
      <c r="C4" s="784"/>
      <c r="D4" s="784"/>
      <c r="E4" s="784"/>
      <c r="F4" s="784"/>
      <c r="G4" s="784"/>
      <c r="H4" s="784"/>
      <c r="I4" s="10"/>
    </row>
    <row r="5" spans="1:9">
      <c r="A5" s="324"/>
      <c r="B5" s="324"/>
      <c r="C5" s="324"/>
      <c r="D5" s="324"/>
      <c r="E5" s="324"/>
      <c r="F5" s="324"/>
      <c r="G5" s="324"/>
      <c r="H5" s="324"/>
      <c r="I5" s="10"/>
    </row>
    <row r="6" spans="1:9">
      <c r="A6" s="13" t="s">
        <v>0</v>
      </c>
      <c r="B6" s="14"/>
      <c r="C6" s="615" t="s">
        <v>176</v>
      </c>
      <c r="D6" s="13"/>
      <c r="E6" s="16" t="s">
        <v>451</v>
      </c>
      <c r="F6" s="13"/>
      <c r="G6" s="13"/>
      <c r="H6" s="16"/>
      <c r="I6" s="17"/>
    </row>
    <row r="7" spans="1:9">
      <c r="A7" s="13" t="s">
        <v>1</v>
      </c>
      <c r="B7" s="14"/>
      <c r="C7" s="631" t="s">
        <v>185</v>
      </c>
      <c r="D7" s="13"/>
      <c r="E7" s="16" t="s">
        <v>452</v>
      </c>
      <c r="F7" s="793" t="s">
        <v>703</v>
      </c>
      <c r="G7" s="793"/>
      <c r="H7" s="13"/>
      <c r="I7" s="17"/>
    </row>
    <row r="8" spans="1:9">
      <c r="A8" s="13" t="s">
        <v>641</v>
      </c>
      <c r="B8" s="13"/>
      <c r="C8" s="632">
        <v>1144164</v>
      </c>
      <c r="D8" s="13" t="s">
        <v>453</v>
      </c>
      <c r="E8" s="16" t="s">
        <v>454</v>
      </c>
      <c r="F8" s="793" t="s">
        <v>693</v>
      </c>
      <c r="G8" s="793"/>
      <c r="H8" s="13"/>
      <c r="I8" s="17"/>
    </row>
    <row r="9" spans="1:9">
      <c r="A9" s="13"/>
      <c r="B9" s="13"/>
      <c r="C9" s="13"/>
      <c r="D9" s="13"/>
      <c r="E9" s="16" t="s">
        <v>455</v>
      </c>
      <c r="F9" s="793">
        <v>357</v>
      </c>
      <c r="G9" s="793"/>
      <c r="H9" s="13"/>
      <c r="I9" s="17"/>
    </row>
    <row r="10" spans="1:9">
      <c r="A10" s="13"/>
      <c r="B10" s="13"/>
      <c r="C10" s="13"/>
      <c r="D10" s="13"/>
      <c r="E10" s="16" t="s">
        <v>456</v>
      </c>
      <c r="F10" s="793">
        <v>7200070820</v>
      </c>
      <c r="G10" s="793"/>
      <c r="H10" s="13"/>
      <c r="I10" s="17"/>
    </row>
    <row r="11" spans="1:9" ht="15.75" thickBot="1">
      <c r="A11" s="21"/>
      <c r="B11" s="21"/>
      <c r="C11" s="21"/>
      <c r="D11" s="21"/>
      <c r="E11" s="21"/>
      <c r="F11" s="21"/>
      <c r="G11" s="21"/>
      <c r="H11" s="21"/>
      <c r="I11" s="10"/>
    </row>
    <row r="12" spans="1:9">
      <c r="A12" s="22"/>
      <c r="B12" s="23" t="s">
        <v>457</v>
      </c>
      <c r="C12" s="24"/>
      <c r="D12" s="24"/>
      <c r="E12" s="24"/>
      <c r="F12" s="24"/>
      <c r="G12" s="24"/>
      <c r="H12" s="25"/>
      <c r="I12" s="10"/>
    </row>
    <row r="13" spans="1:9" ht="15.75" thickBot="1">
      <c r="A13" s="9"/>
      <c r="B13" s="13"/>
      <c r="C13" s="21"/>
      <c r="D13" s="21"/>
      <c r="E13" s="21"/>
      <c r="F13" s="21"/>
      <c r="G13" s="21"/>
      <c r="H13" s="10"/>
      <c r="I13" s="10"/>
    </row>
    <row r="14" spans="1:9">
      <c r="A14" s="9"/>
      <c r="B14" s="785" t="s">
        <v>458</v>
      </c>
      <c r="C14" s="786"/>
      <c r="D14" s="787" t="s">
        <v>646</v>
      </c>
      <c r="E14" s="787" t="s">
        <v>544</v>
      </c>
      <c r="F14" s="789" t="s">
        <v>545</v>
      </c>
      <c r="G14" s="789" t="s">
        <v>647</v>
      </c>
      <c r="H14" s="791" t="s">
        <v>461</v>
      </c>
      <c r="I14" s="10"/>
    </row>
    <row r="15" spans="1:9" ht="38.25">
      <c r="A15" s="9"/>
      <c r="B15" s="330" t="s">
        <v>649</v>
      </c>
      <c r="C15" s="287" t="s">
        <v>650</v>
      </c>
      <c r="D15" s="788"/>
      <c r="E15" s="788"/>
      <c r="F15" s="790"/>
      <c r="G15" s="790"/>
      <c r="H15" s="792"/>
      <c r="I15" s="10"/>
    </row>
    <row r="16" spans="1:9">
      <c r="A16" s="9"/>
      <c r="B16" s="31" t="s">
        <v>785</v>
      </c>
      <c r="C16" s="32" t="s">
        <v>785</v>
      </c>
      <c r="D16" s="343">
        <v>304</v>
      </c>
      <c r="E16" s="343" t="s">
        <v>786</v>
      </c>
      <c r="F16" s="343" t="s">
        <v>724</v>
      </c>
      <c r="G16" s="343">
        <v>1</v>
      </c>
      <c r="H16" s="356">
        <v>90000</v>
      </c>
      <c r="I16" s="10"/>
    </row>
    <row r="17" spans="1:10">
      <c r="A17" s="9"/>
      <c r="B17" s="31" t="s">
        <v>787</v>
      </c>
      <c r="C17" s="32" t="s">
        <v>787</v>
      </c>
      <c r="D17" s="343">
        <v>257</v>
      </c>
      <c r="E17" s="343" t="s">
        <v>786</v>
      </c>
      <c r="F17" s="343" t="s">
        <v>756</v>
      </c>
      <c r="G17" s="343">
        <v>1</v>
      </c>
      <c r="H17" s="356">
        <v>62500</v>
      </c>
      <c r="I17" s="10"/>
    </row>
    <row r="18" spans="1:10">
      <c r="A18" s="9"/>
      <c r="B18" s="666" t="s">
        <v>783</v>
      </c>
      <c r="C18" s="666" t="s">
        <v>783</v>
      </c>
      <c r="D18" s="668">
        <v>770</v>
      </c>
      <c r="E18" s="687" t="s">
        <v>1028</v>
      </c>
      <c r="F18" s="668" t="s">
        <v>784</v>
      </c>
      <c r="G18" s="668">
        <v>1</v>
      </c>
      <c r="H18" s="685">
        <v>250000</v>
      </c>
      <c r="I18" s="10"/>
    </row>
    <row r="19" spans="1:10">
      <c r="A19" s="9"/>
      <c r="B19" s="31"/>
      <c r="C19" s="32"/>
      <c r="D19" s="343"/>
      <c r="E19" s="343"/>
      <c r="F19" s="362" t="s">
        <v>3</v>
      </c>
      <c r="G19" s="362"/>
      <c r="H19" s="363">
        <f>SUM(H16:H18)</f>
        <v>402500</v>
      </c>
      <c r="I19" s="10"/>
    </row>
    <row r="20" spans="1:10">
      <c r="A20" s="9"/>
      <c r="B20" s="31"/>
      <c r="C20" s="32"/>
      <c r="D20" s="32"/>
      <c r="E20" s="32"/>
      <c r="F20" s="33"/>
      <c r="G20" s="33"/>
      <c r="H20" s="34"/>
      <c r="I20" s="10"/>
    </row>
    <row r="21" spans="1:10" ht="15.75" thickBot="1">
      <c r="A21" s="9"/>
      <c r="B21" s="35"/>
      <c r="C21" s="36"/>
      <c r="D21" s="36"/>
      <c r="E21" s="36"/>
      <c r="F21" s="37"/>
      <c r="G21" s="37"/>
      <c r="H21" s="285"/>
      <c r="I21" s="10"/>
    </row>
    <row r="22" spans="1:10">
      <c r="A22" s="9"/>
      <c r="B22" s="3" t="s">
        <v>648</v>
      </c>
      <c r="C22" s="21"/>
      <c r="D22" s="21"/>
      <c r="E22" s="21"/>
      <c r="F22" s="21"/>
      <c r="G22" s="21"/>
      <c r="H22" s="10"/>
      <c r="I22" s="10"/>
    </row>
    <row r="23" spans="1:10">
      <c r="A23" s="9"/>
      <c r="B23" s="3" t="s">
        <v>675</v>
      </c>
      <c r="C23" s="38"/>
      <c r="D23" s="38"/>
      <c r="E23" s="38"/>
      <c r="F23" s="38"/>
      <c r="G23" s="38"/>
      <c r="H23" s="39"/>
      <c r="I23" s="10"/>
    </row>
    <row r="24" spans="1:10">
      <c r="A24" s="9"/>
      <c r="B24" s="288" t="s">
        <v>651</v>
      </c>
      <c r="C24" s="38"/>
      <c r="D24" s="38"/>
      <c r="E24" s="38"/>
      <c r="F24" s="38"/>
      <c r="G24" s="38"/>
      <c r="H24" s="39"/>
      <c r="I24" s="10"/>
    </row>
    <row r="25" spans="1:10">
      <c r="A25" s="9"/>
      <c r="B25" s="21" t="s">
        <v>652</v>
      </c>
      <c r="C25" s="38"/>
      <c r="D25" s="38"/>
      <c r="E25" s="38"/>
      <c r="F25" s="38"/>
      <c r="G25" s="38"/>
      <c r="H25" s="39"/>
      <c r="I25" s="10"/>
    </row>
    <row r="26" spans="1:10">
      <c r="A26" s="9"/>
      <c r="B26" s="40" t="s">
        <v>639</v>
      </c>
      <c r="C26" s="38"/>
      <c r="D26" s="38"/>
      <c r="E26" s="38"/>
      <c r="F26" s="38"/>
      <c r="G26" s="38"/>
      <c r="H26" s="39"/>
      <c r="I26" s="10"/>
    </row>
    <row r="27" spans="1:10">
      <c r="A27" s="9"/>
      <c r="B27" s="40" t="s">
        <v>662</v>
      </c>
      <c r="C27" s="38"/>
      <c r="D27" s="38"/>
      <c r="E27" s="38"/>
      <c r="F27" s="38"/>
      <c r="G27" s="38"/>
      <c r="H27" s="39"/>
      <c r="I27" s="10"/>
    </row>
    <row r="28" spans="1:10">
      <c r="A28" s="9"/>
      <c r="B28" s="21" t="s">
        <v>653</v>
      </c>
      <c r="C28" s="38"/>
      <c r="D28" s="38"/>
      <c r="E28" s="38"/>
      <c r="F28" s="38"/>
      <c r="G28" s="38"/>
      <c r="H28" s="39"/>
      <c r="I28" s="10"/>
    </row>
    <row r="29" spans="1:10">
      <c r="A29" s="9"/>
      <c r="B29" s="21" t="s">
        <v>654</v>
      </c>
      <c r="C29" s="38"/>
      <c r="D29" s="38"/>
      <c r="E29" s="38"/>
      <c r="F29" s="38"/>
      <c r="G29" s="38"/>
      <c r="H29" s="39"/>
      <c r="I29" s="10"/>
    </row>
    <row r="30" spans="1:10">
      <c r="A30" s="9"/>
      <c r="B30" s="21" t="s">
        <v>655</v>
      </c>
      <c r="C30" s="38"/>
      <c r="D30" s="38"/>
      <c r="E30" s="38"/>
      <c r="F30" s="38"/>
      <c r="G30" s="38"/>
      <c r="H30" s="39"/>
      <c r="I30" s="10"/>
    </row>
    <row r="31" spans="1:10">
      <c r="A31" s="9"/>
      <c r="B31" s="21" t="s">
        <v>656</v>
      </c>
      <c r="C31" s="38"/>
      <c r="D31" s="38"/>
      <c r="E31" s="38"/>
      <c r="F31" s="38"/>
      <c r="G31" s="38"/>
      <c r="H31" s="39"/>
      <c r="I31" s="10"/>
    </row>
    <row r="32" spans="1:10">
      <c r="A32" s="9"/>
      <c r="B32" s="530" t="s">
        <v>1016</v>
      </c>
      <c r="C32" s="531"/>
      <c r="D32" s="531"/>
      <c r="E32" s="531"/>
      <c r="F32" s="531"/>
      <c r="G32" s="531"/>
      <c r="H32" s="532"/>
      <c r="I32" s="533"/>
      <c r="J32" s="534"/>
    </row>
    <row r="33" spans="1:10">
      <c r="A33" s="9"/>
      <c r="B33" s="530" t="s">
        <v>658</v>
      </c>
      <c r="C33" s="531"/>
      <c r="D33" s="531"/>
      <c r="E33" s="531"/>
      <c r="F33" s="531"/>
      <c r="G33" s="531"/>
      <c r="H33" s="532"/>
      <c r="I33" s="533"/>
      <c r="J33" s="534"/>
    </row>
    <row r="34" spans="1:10">
      <c r="A34" s="9"/>
      <c r="B34" s="21" t="s">
        <v>659</v>
      </c>
      <c r="C34" s="38"/>
      <c r="D34" s="38"/>
      <c r="E34" s="38"/>
      <c r="F34" s="38"/>
      <c r="G34" s="38"/>
      <c r="H34" s="39"/>
      <c r="I34" s="10"/>
    </row>
    <row r="35" spans="1:10">
      <c r="A35" s="9"/>
      <c r="B35" s="21" t="s">
        <v>663</v>
      </c>
      <c r="C35" s="38"/>
      <c r="D35" s="38"/>
      <c r="E35" s="38"/>
      <c r="F35" s="38"/>
      <c r="G35" s="38"/>
      <c r="H35" s="39"/>
      <c r="I35" s="10"/>
    </row>
    <row r="36" spans="1:10" ht="15.75" thickBot="1">
      <c r="A36" s="41"/>
      <c r="B36" s="42"/>
      <c r="C36" s="42"/>
      <c r="D36" s="42"/>
      <c r="E36" s="42"/>
      <c r="F36" s="42"/>
      <c r="G36" s="42"/>
      <c r="H36" s="43"/>
      <c r="I36" s="10"/>
    </row>
    <row r="37" spans="1:10">
      <c r="A37" s="21"/>
      <c r="B37" s="21"/>
      <c r="C37" s="21"/>
      <c r="D37" s="21"/>
      <c r="E37" s="21"/>
      <c r="F37" s="21"/>
      <c r="G37" s="21"/>
      <c r="H37" s="21"/>
      <c r="I37" s="10"/>
    </row>
    <row r="38" spans="1:10" ht="15.75" thickBot="1">
      <c r="A38" s="21"/>
      <c r="B38" s="21"/>
      <c r="C38" s="21"/>
      <c r="D38" s="21"/>
      <c r="E38" s="21"/>
      <c r="F38" s="21"/>
      <c r="G38" s="21"/>
      <c r="H38" s="21"/>
      <c r="I38" s="10"/>
    </row>
    <row r="39" spans="1:10">
      <c r="A39" s="22"/>
      <c r="B39" s="23" t="s">
        <v>466</v>
      </c>
      <c r="C39" s="24"/>
      <c r="D39" s="24"/>
      <c r="E39" s="24" t="s">
        <v>185</v>
      </c>
      <c r="F39" s="24"/>
      <c r="G39" s="24"/>
      <c r="H39" s="25"/>
      <c r="I39" s="10"/>
    </row>
    <row r="40" spans="1:10" ht="15.75" thickBot="1">
      <c r="A40" s="9"/>
      <c r="B40" s="13"/>
      <c r="C40" s="21"/>
      <c r="D40" s="21"/>
      <c r="E40" s="21"/>
      <c r="F40" s="21"/>
      <c r="G40" s="21"/>
      <c r="H40" s="10"/>
      <c r="I40" s="10"/>
    </row>
    <row r="41" spans="1:10">
      <c r="A41" s="9"/>
      <c r="B41" s="775" t="s">
        <v>458</v>
      </c>
      <c r="C41" s="776"/>
      <c r="D41" s="777"/>
      <c r="E41" s="769" t="s">
        <v>459</v>
      </c>
      <c r="F41" s="769" t="s">
        <v>460</v>
      </c>
      <c r="G41" s="778" t="s">
        <v>461</v>
      </c>
      <c r="H41" s="779"/>
      <c r="I41" s="10"/>
    </row>
    <row r="42" spans="1:10" ht="15.75" thickBot="1">
      <c r="A42" s="9"/>
      <c r="B42" s="341" t="s">
        <v>462</v>
      </c>
      <c r="C42" s="804" t="s">
        <v>463</v>
      </c>
      <c r="D42" s="805"/>
      <c r="E42" s="770"/>
      <c r="F42" s="770"/>
      <c r="G42" s="815"/>
      <c r="H42" s="816"/>
      <c r="I42" s="10"/>
    </row>
    <row r="43" spans="1:10" ht="30">
      <c r="A43" s="9"/>
      <c r="B43" s="445" t="s">
        <v>843</v>
      </c>
      <c r="C43" s="474" t="s">
        <v>942</v>
      </c>
      <c r="D43" s="475"/>
      <c r="E43" s="377" t="s">
        <v>951</v>
      </c>
      <c r="F43" s="45" t="s">
        <v>826</v>
      </c>
      <c r="G43" s="340"/>
      <c r="H43" s="482">
        <v>90000</v>
      </c>
      <c r="I43" s="10"/>
    </row>
    <row r="44" spans="1:10">
      <c r="A44" s="9"/>
      <c r="B44" s="445" t="s">
        <v>843</v>
      </c>
      <c r="C44" s="480" t="s">
        <v>955</v>
      </c>
      <c r="D44" s="379"/>
      <c r="E44" s="377" t="s">
        <v>950</v>
      </c>
      <c r="F44" s="45" t="s">
        <v>826</v>
      </c>
      <c r="G44" s="48"/>
      <c r="H44" s="483">
        <v>60000</v>
      </c>
      <c r="I44" s="10"/>
    </row>
    <row r="45" spans="1:10">
      <c r="A45" s="9"/>
      <c r="B45" s="445" t="s">
        <v>843</v>
      </c>
      <c r="C45" s="480" t="s">
        <v>947</v>
      </c>
      <c r="D45" s="379"/>
      <c r="E45" s="377" t="s">
        <v>951</v>
      </c>
      <c r="F45" s="45" t="s">
        <v>826</v>
      </c>
      <c r="G45" s="48"/>
      <c r="H45" s="484">
        <v>70000</v>
      </c>
      <c r="I45" s="10"/>
    </row>
    <row r="46" spans="1:10">
      <c r="A46" s="9"/>
      <c r="B46" s="445" t="s">
        <v>843</v>
      </c>
      <c r="C46" s="476" t="s">
        <v>943</v>
      </c>
      <c r="D46" s="477"/>
      <c r="E46" s="378" t="s">
        <v>941</v>
      </c>
      <c r="F46" s="47" t="s">
        <v>825</v>
      </c>
      <c r="G46" s="48"/>
      <c r="H46" s="484">
        <v>70000</v>
      </c>
      <c r="I46" s="10"/>
    </row>
    <row r="47" spans="1:10">
      <c r="A47" s="9"/>
      <c r="B47" s="445" t="s">
        <v>843</v>
      </c>
      <c r="C47" s="480" t="s">
        <v>944</v>
      </c>
      <c r="D47" s="379"/>
      <c r="E47" s="378" t="s">
        <v>952</v>
      </c>
      <c r="F47" s="47" t="s">
        <v>824</v>
      </c>
      <c r="G47" s="48"/>
      <c r="H47" s="484">
        <v>30000</v>
      </c>
      <c r="I47" s="10"/>
    </row>
    <row r="48" spans="1:10">
      <c r="A48" s="9"/>
      <c r="B48" s="445" t="s">
        <v>843</v>
      </c>
      <c r="C48" s="480" t="s">
        <v>948</v>
      </c>
      <c r="D48" s="379"/>
      <c r="E48" s="378" t="s">
        <v>952</v>
      </c>
      <c r="F48" s="47" t="s">
        <v>824</v>
      </c>
      <c r="G48" s="48"/>
      <c r="H48" s="484">
        <v>100000</v>
      </c>
      <c r="I48" s="10"/>
    </row>
    <row r="49" spans="1:10">
      <c r="A49" s="9"/>
      <c r="B49" s="445" t="s">
        <v>843</v>
      </c>
      <c r="C49" s="478" t="s">
        <v>945</v>
      </c>
      <c r="D49" s="479"/>
      <c r="E49" s="378" t="s">
        <v>952</v>
      </c>
      <c r="F49" s="47" t="s">
        <v>824</v>
      </c>
      <c r="G49" s="48"/>
      <c r="H49" s="483">
        <v>90000</v>
      </c>
      <c r="I49" s="10"/>
    </row>
    <row r="50" spans="1:10" ht="30">
      <c r="A50" s="9"/>
      <c r="B50" s="445" t="s">
        <v>843</v>
      </c>
      <c r="C50" s="480" t="s">
        <v>946</v>
      </c>
      <c r="D50" s="379"/>
      <c r="E50" s="378" t="s">
        <v>953</v>
      </c>
      <c r="F50" s="47" t="s">
        <v>956</v>
      </c>
      <c r="G50" s="48"/>
      <c r="H50" s="484">
        <v>15000</v>
      </c>
      <c r="I50" s="10"/>
    </row>
    <row r="51" spans="1:10" ht="15.75" thickBot="1">
      <c r="A51" s="9"/>
      <c r="B51" s="450" t="s">
        <v>843</v>
      </c>
      <c r="C51" s="474" t="s">
        <v>949</v>
      </c>
      <c r="D51" s="475"/>
      <c r="E51" s="378" t="s">
        <v>954</v>
      </c>
      <c r="F51" s="47" t="s">
        <v>826</v>
      </c>
      <c r="G51" s="48"/>
      <c r="H51" s="485">
        <v>102247.6</v>
      </c>
      <c r="I51" s="10"/>
    </row>
    <row r="52" spans="1:10" ht="15.75" thickBot="1">
      <c r="A52" s="9"/>
      <c r="B52" s="399"/>
      <c r="C52" s="481"/>
      <c r="D52" s="481"/>
      <c r="E52" s="416"/>
      <c r="F52" s="456" t="s">
        <v>3</v>
      </c>
      <c r="G52" s="423"/>
      <c r="H52" s="403">
        <f>SUM(H43:H51)</f>
        <v>627247.6</v>
      </c>
      <c r="I52" s="10"/>
    </row>
    <row r="53" spans="1:10">
      <c r="A53" s="9"/>
      <c r="B53" s="530" t="s">
        <v>467</v>
      </c>
      <c r="C53" s="531"/>
      <c r="D53" s="531"/>
      <c r="E53" s="531"/>
      <c r="F53" s="531"/>
      <c r="G53" s="531"/>
      <c r="H53" s="532"/>
      <c r="I53" s="533"/>
      <c r="J53" s="534"/>
    </row>
    <row r="54" spans="1:10">
      <c r="A54" s="9"/>
      <c r="B54" s="535" t="s">
        <v>985</v>
      </c>
      <c r="C54" s="531"/>
      <c r="D54" s="531"/>
      <c r="E54" s="531"/>
      <c r="F54" s="531"/>
      <c r="G54" s="531"/>
      <c r="H54" s="532"/>
      <c r="I54" s="533"/>
      <c r="J54" s="534"/>
    </row>
    <row r="55" spans="1:10">
      <c r="A55" s="9"/>
      <c r="B55" s="530" t="s">
        <v>986</v>
      </c>
      <c r="C55" s="535"/>
      <c r="D55" s="536"/>
      <c r="E55" s="537"/>
      <c r="F55" s="537"/>
      <c r="G55" s="537"/>
      <c r="H55" s="538"/>
      <c r="I55" s="533"/>
      <c r="J55" s="534"/>
    </row>
    <row r="56" spans="1:10">
      <c r="A56" s="9"/>
      <c r="B56" s="535" t="s">
        <v>987</v>
      </c>
      <c r="C56" s="535"/>
      <c r="D56" s="536"/>
      <c r="E56" s="537"/>
      <c r="F56" s="537"/>
      <c r="G56" s="537"/>
      <c r="H56" s="538"/>
      <c r="I56" s="533"/>
      <c r="J56" s="534"/>
    </row>
    <row r="57" spans="1:10">
      <c r="A57" s="9"/>
      <c r="B57" s="535" t="s">
        <v>1019</v>
      </c>
      <c r="C57" s="531"/>
      <c r="D57" s="531"/>
      <c r="E57" s="531"/>
      <c r="F57" s="531"/>
      <c r="G57" s="531"/>
      <c r="H57" s="532"/>
      <c r="I57" s="533"/>
      <c r="J57" s="534"/>
    </row>
    <row r="58" spans="1:10">
      <c r="A58" s="9"/>
      <c r="B58" s="535" t="s">
        <v>1020</v>
      </c>
      <c r="C58" s="531"/>
      <c r="D58" s="531"/>
      <c r="E58" s="531"/>
      <c r="F58" s="531"/>
      <c r="G58" s="531"/>
      <c r="H58" s="532"/>
      <c r="I58" s="533"/>
      <c r="J58" s="534"/>
    </row>
    <row r="59" spans="1:10" ht="15.75" thickBot="1">
      <c r="A59" s="41"/>
      <c r="B59" s="570" t="s">
        <v>1021</v>
      </c>
      <c r="C59" s="571"/>
      <c r="D59" s="571"/>
      <c r="E59" s="571"/>
      <c r="F59" s="571"/>
      <c r="G59" s="571"/>
      <c r="H59" s="572"/>
      <c r="I59" s="533"/>
      <c r="J59" s="534"/>
    </row>
    <row r="60" spans="1:10" ht="7.5" customHeight="1" thickBot="1">
      <c r="A60" s="21"/>
      <c r="B60" s="21"/>
      <c r="C60" s="21"/>
      <c r="D60" s="21"/>
      <c r="E60" s="21"/>
      <c r="F60" s="21"/>
      <c r="G60" s="21"/>
      <c r="H60" s="21"/>
      <c r="I60" s="10"/>
    </row>
    <row r="61" spans="1:10">
      <c r="A61" s="4"/>
      <c r="B61" s="54" t="s">
        <v>468</v>
      </c>
      <c r="C61" s="6"/>
      <c r="D61" s="6"/>
      <c r="E61" s="6"/>
      <c r="F61" s="6"/>
      <c r="G61" s="6"/>
      <c r="H61" s="7"/>
      <c r="I61" s="55"/>
    </row>
    <row r="62" spans="1:10" ht="7.5" customHeight="1" thickBot="1">
      <c r="A62" s="56"/>
      <c r="B62" s="57"/>
      <c r="C62" s="57"/>
      <c r="D62" s="57"/>
      <c r="E62" s="57"/>
      <c r="F62" s="57"/>
      <c r="G62" s="57"/>
      <c r="H62" s="55"/>
      <c r="I62" s="55"/>
    </row>
    <row r="63" spans="1:10">
      <c r="A63" s="58"/>
      <c r="B63" s="767" t="s">
        <v>458</v>
      </c>
      <c r="C63" s="768"/>
      <c r="D63" s="769" t="s">
        <v>459</v>
      </c>
      <c r="E63" s="769" t="s">
        <v>460</v>
      </c>
      <c r="F63" s="769" t="s">
        <v>461</v>
      </c>
      <c r="G63" s="769"/>
      <c r="H63" s="771"/>
      <c r="I63" s="17"/>
    </row>
    <row r="64" spans="1:10">
      <c r="A64" s="58"/>
      <c r="B64" s="331" t="s">
        <v>462</v>
      </c>
      <c r="C64" s="332" t="s">
        <v>463</v>
      </c>
      <c r="D64" s="770"/>
      <c r="E64" s="770"/>
      <c r="F64" s="60" t="s">
        <v>469</v>
      </c>
      <c r="G64" s="60" t="s">
        <v>470</v>
      </c>
      <c r="H64" s="61" t="s">
        <v>471</v>
      </c>
      <c r="I64" s="17"/>
    </row>
    <row r="65" spans="1:9">
      <c r="A65" s="56"/>
      <c r="B65" s="62"/>
      <c r="C65" s="63"/>
      <c r="D65" s="64"/>
      <c r="E65" s="65"/>
      <c r="F65" s="66"/>
      <c r="G65" s="67"/>
      <c r="H65" s="68"/>
      <c r="I65" s="10"/>
    </row>
    <row r="66" spans="1:9">
      <c r="A66" s="56"/>
      <c r="B66" s="69"/>
      <c r="C66" s="70"/>
      <c r="D66" s="71"/>
      <c r="E66" s="72"/>
      <c r="F66" s="73"/>
      <c r="G66" s="74"/>
      <c r="H66" s="75"/>
      <c r="I66" s="10"/>
    </row>
    <row r="67" spans="1:9" ht="15.75" thickBot="1">
      <c r="A67" s="56"/>
      <c r="B67" s="76"/>
      <c r="C67" s="77"/>
      <c r="D67" s="78"/>
      <c r="E67" s="79"/>
      <c r="F67" s="80"/>
      <c r="G67" s="81"/>
      <c r="H67" s="82"/>
      <c r="I67" s="10"/>
    </row>
    <row r="68" spans="1:9">
      <c r="A68" s="56"/>
      <c r="B68" s="303" t="s">
        <v>464</v>
      </c>
      <c r="C68" s="304"/>
      <c r="D68" s="305"/>
      <c r="E68" s="306"/>
      <c r="F68" s="306"/>
      <c r="G68" s="307"/>
      <c r="H68" s="7"/>
      <c r="I68" s="10"/>
    </row>
    <row r="69" spans="1:9">
      <c r="A69" s="56"/>
      <c r="B69" s="800" t="s">
        <v>676</v>
      </c>
      <c r="C69" s="801"/>
      <c r="D69" s="801"/>
      <c r="E69" s="801"/>
      <c r="F69" s="801"/>
      <c r="G69" s="801"/>
      <c r="H69" s="802"/>
      <c r="I69" s="55"/>
    </row>
    <row r="70" spans="1:9">
      <c r="A70" s="56"/>
      <c r="B70" s="327" t="s">
        <v>677</v>
      </c>
      <c r="C70" s="328"/>
      <c r="D70" s="328"/>
      <c r="E70" s="328"/>
      <c r="F70" s="328"/>
      <c r="G70" s="328"/>
      <c r="H70" s="329"/>
      <c r="I70" s="55"/>
    </row>
    <row r="71" spans="1:9" ht="15.75" thickBot="1">
      <c r="A71" s="83"/>
      <c r="B71" s="193" t="s">
        <v>678</v>
      </c>
      <c r="C71" s="84"/>
      <c r="D71" s="85"/>
      <c r="E71" s="86"/>
      <c r="F71" s="86"/>
      <c r="G71" s="86"/>
      <c r="H71" s="87"/>
      <c r="I71" s="55"/>
    </row>
    <row r="72" spans="1:9" ht="8.25" customHeight="1" thickBot="1">
      <c r="A72" s="57"/>
      <c r="B72" s="88"/>
      <c r="C72" s="89"/>
      <c r="D72" s="90"/>
      <c r="E72" s="91"/>
      <c r="F72" s="91"/>
      <c r="G72" s="91"/>
      <c r="H72" s="91"/>
      <c r="I72" s="55"/>
    </row>
    <row r="73" spans="1:9">
      <c r="A73" s="4"/>
      <c r="B73" s="54" t="s">
        <v>472</v>
      </c>
      <c r="C73" s="6"/>
      <c r="D73" s="6"/>
      <c r="E73" s="6"/>
      <c r="F73" s="6"/>
      <c r="G73" s="6"/>
      <c r="H73" s="7"/>
      <c r="I73" s="55"/>
    </row>
    <row r="74" spans="1:9" ht="10.5" customHeight="1" thickBot="1">
      <c r="A74" s="56"/>
      <c r="B74" s="57"/>
      <c r="C74" s="57"/>
      <c r="D74" s="57"/>
      <c r="E74" s="57"/>
      <c r="F74" s="57"/>
      <c r="G74" s="57"/>
      <c r="H74" s="55"/>
      <c r="I74" s="55"/>
    </row>
    <row r="75" spans="1:9">
      <c r="A75" s="58"/>
      <c r="B75" s="767" t="s">
        <v>458</v>
      </c>
      <c r="C75" s="768"/>
      <c r="D75" s="769" t="s">
        <v>459</v>
      </c>
      <c r="E75" s="769" t="s">
        <v>460</v>
      </c>
      <c r="F75" s="769" t="s">
        <v>461</v>
      </c>
      <c r="G75" s="769"/>
      <c r="H75" s="771"/>
      <c r="I75" s="17"/>
    </row>
    <row r="76" spans="1:9">
      <c r="A76" s="58"/>
      <c r="B76" s="331" t="s">
        <v>462</v>
      </c>
      <c r="C76" s="332" t="s">
        <v>463</v>
      </c>
      <c r="D76" s="770"/>
      <c r="E76" s="770"/>
      <c r="F76" s="60" t="s">
        <v>469</v>
      </c>
      <c r="G76" s="60" t="s">
        <v>470</v>
      </c>
      <c r="H76" s="61" t="s">
        <v>471</v>
      </c>
      <c r="I76" s="17"/>
    </row>
    <row r="77" spans="1:9">
      <c r="A77" s="56"/>
      <c r="B77" s="62"/>
      <c r="C77" s="63"/>
      <c r="D77" s="64"/>
      <c r="E77" s="73"/>
      <c r="F77" s="92"/>
      <c r="G77" s="92"/>
      <c r="H77" s="68"/>
      <c r="I77" s="10"/>
    </row>
    <row r="78" spans="1:9">
      <c r="A78" s="56"/>
      <c r="B78" s="69"/>
      <c r="C78" s="70"/>
      <c r="D78" s="71"/>
      <c r="E78" s="93"/>
      <c r="F78" s="94"/>
      <c r="G78" s="94"/>
      <c r="H78" s="75"/>
      <c r="I78" s="10"/>
    </row>
    <row r="79" spans="1:9" ht="15.75" thickBot="1">
      <c r="A79" s="56"/>
      <c r="B79" s="76"/>
      <c r="C79" s="77"/>
      <c r="D79" s="78"/>
      <c r="E79" s="95"/>
      <c r="F79" s="96"/>
      <c r="G79" s="96"/>
      <c r="H79" s="82"/>
      <c r="I79" s="10"/>
    </row>
    <row r="80" spans="1:9">
      <c r="A80" s="56"/>
      <c r="B80" s="21" t="s">
        <v>464</v>
      </c>
      <c r="C80" s="89"/>
      <c r="D80" s="90"/>
      <c r="E80" s="91"/>
      <c r="F80" s="91"/>
      <c r="G80" s="91"/>
      <c r="H80" s="97"/>
      <c r="I80" s="55"/>
    </row>
    <row r="81" spans="1:9">
      <c r="A81" s="56"/>
      <c r="B81" s="772" t="s">
        <v>681</v>
      </c>
      <c r="C81" s="772"/>
      <c r="D81" s="772"/>
      <c r="E81" s="772"/>
      <c r="F81" s="772"/>
      <c r="G81" s="772"/>
      <c r="H81" s="302"/>
      <c r="I81" s="55"/>
    </row>
    <row r="82" spans="1:9" ht="15.75" thickBot="1">
      <c r="A82" s="56"/>
      <c r="B82" s="84" t="s">
        <v>682</v>
      </c>
      <c r="C82" s="334"/>
      <c r="D82" s="334"/>
      <c r="E82" s="334"/>
      <c r="F82" s="334"/>
      <c r="G82" s="334"/>
      <c r="H82" s="333"/>
      <c r="I82" s="55"/>
    </row>
    <row r="83" spans="1:9" ht="15.75" thickBot="1">
      <c r="A83" s="100"/>
      <c r="B83" s="100"/>
      <c r="C83" s="100"/>
      <c r="D83" s="100"/>
      <c r="E83" s="100"/>
      <c r="F83" s="100"/>
      <c r="G83" s="100"/>
      <c r="H83" s="100"/>
      <c r="I83" s="55"/>
    </row>
    <row r="84" spans="1:9" ht="51">
      <c r="A84" s="102"/>
      <c r="B84" s="103" t="s">
        <v>473</v>
      </c>
      <c r="C84" s="104"/>
      <c r="D84" s="104"/>
      <c r="E84" s="105"/>
      <c r="F84" s="325" t="s">
        <v>474</v>
      </c>
      <c r="G84" s="325" t="s">
        <v>475</v>
      </c>
      <c r="H84" s="107" t="s">
        <v>476</v>
      </c>
      <c r="I84" s="108"/>
    </row>
    <row r="85" spans="1:9">
      <c r="A85" s="101"/>
      <c r="B85" s="110" t="s">
        <v>477</v>
      </c>
      <c r="C85" s="111"/>
      <c r="D85" s="111"/>
      <c r="E85" s="111"/>
      <c r="F85" s="619"/>
      <c r="G85" s="689"/>
      <c r="H85" s="689"/>
      <c r="I85" s="108"/>
    </row>
    <row r="86" spans="1:9">
      <c r="A86" s="101"/>
      <c r="B86" s="110" t="s">
        <v>478</v>
      </c>
      <c r="C86" s="111"/>
      <c r="D86" s="111"/>
      <c r="E86" s="111"/>
      <c r="F86" s="619"/>
      <c r="G86" s="619"/>
      <c r="H86" s="620"/>
      <c r="I86" s="108"/>
    </row>
    <row r="87" spans="1:9">
      <c r="A87" s="101"/>
      <c r="B87" s="114" t="s">
        <v>479</v>
      </c>
      <c r="C87" s="115"/>
      <c r="D87" s="115"/>
      <c r="E87" s="115"/>
      <c r="F87" s="619"/>
      <c r="G87" s="619">
        <v>57208.2</v>
      </c>
      <c r="H87" s="619">
        <v>57208.2</v>
      </c>
      <c r="I87" s="108"/>
    </row>
    <row r="88" spans="1:9">
      <c r="A88" s="101"/>
      <c r="B88" s="110" t="s">
        <v>480</v>
      </c>
      <c r="C88" s="111"/>
      <c r="D88" s="111"/>
      <c r="E88" s="111"/>
      <c r="F88" s="619"/>
      <c r="G88" s="619"/>
      <c r="H88" s="620"/>
      <c r="I88" s="108"/>
    </row>
    <row r="89" spans="1:9">
      <c r="A89" s="101"/>
      <c r="B89" s="110" t="s">
        <v>481</v>
      </c>
      <c r="C89" s="111"/>
      <c r="D89" s="111"/>
      <c r="E89" s="111"/>
      <c r="F89" s="619"/>
      <c r="G89" s="619"/>
      <c r="H89" s="620"/>
      <c r="I89" s="108"/>
    </row>
    <row r="90" spans="1:9">
      <c r="A90" s="101"/>
      <c r="B90" s="114" t="s">
        <v>482</v>
      </c>
      <c r="C90" s="115"/>
      <c r="D90" s="115"/>
      <c r="E90" s="115"/>
      <c r="F90" s="619"/>
      <c r="G90" s="619"/>
      <c r="H90" s="620"/>
      <c r="I90" s="108"/>
    </row>
    <row r="91" spans="1:9">
      <c r="A91" s="101"/>
      <c r="B91" s="114" t="s">
        <v>483</v>
      </c>
      <c r="C91" s="115"/>
      <c r="D91" s="115"/>
      <c r="E91" s="115"/>
      <c r="F91" s="619"/>
      <c r="G91" s="619"/>
      <c r="H91" s="620"/>
      <c r="I91" s="108"/>
    </row>
    <row r="92" spans="1:9">
      <c r="A92" s="101"/>
      <c r="B92" s="114" t="s">
        <v>484</v>
      </c>
      <c r="C92" s="115"/>
      <c r="D92" s="115"/>
      <c r="E92" s="115"/>
      <c r="F92" s="619"/>
      <c r="G92" s="619">
        <v>57208.2</v>
      </c>
      <c r="H92" s="619">
        <v>57208.2</v>
      </c>
      <c r="I92" s="108"/>
    </row>
    <row r="93" spans="1:9">
      <c r="A93" s="101"/>
      <c r="B93" s="114" t="s">
        <v>485</v>
      </c>
      <c r="C93" s="115"/>
      <c r="D93" s="115"/>
      <c r="E93" s="115"/>
      <c r="F93" s="619"/>
      <c r="G93" s="619"/>
      <c r="H93" s="620"/>
      <c r="I93" s="108"/>
    </row>
    <row r="94" spans="1:9">
      <c r="A94" s="101"/>
      <c r="B94" s="114" t="s">
        <v>486</v>
      </c>
      <c r="C94" s="115"/>
      <c r="D94" s="115"/>
      <c r="E94" s="115"/>
      <c r="F94" s="621"/>
      <c r="G94" s="619"/>
      <c r="H94" s="620"/>
      <c r="I94" s="108"/>
    </row>
    <row r="95" spans="1:9">
      <c r="A95" s="101"/>
      <c r="B95" s="114" t="s">
        <v>487</v>
      </c>
      <c r="C95" s="115"/>
      <c r="D95" s="115"/>
      <c r="E95" s="115"/>
      <c r="F95" s="621"/>
      <c r="G95" s="619"/>
      <c r="H95" s="620"/>
      <c r="I95" s="108"/>
    </row>
    <row r="96" spans="1:9">
      <c r="A96" s="101"/>
      <c r="B96" s="116" t="s">
        <v>3</v>
      </c>
      <c r="C96" s="20"/>
      <c r="D96" s="20"/>
      <c r="E96" s="20"/>
      <c r="F96" s="622"/>
      <c r="G96" s="622">
        <f>SUM(G86:G95)</f>
        <v>114416.4</v>
      </c>
      <c r="H96" s="622">
        <f>SUM(H86:H95)</f>
        <v>114416.4</v>
      </c>
      <c r="I96" s="108"/>
    </row>
    <row r="97" spans="1:9" ht="15.75" thickBot="1">
      <c r="A97" s="117"/>
      <c r="B97" s="118" t="s">
        <v>488</v>
      </c>
      <c r="C97" s="119"/>
      <c r="D97" s="119"/>
      <c r="E97" s="119"/>
      <c r="F97" s="623"/>
      <c r="G97" s="623"/>
      <c r="H97" s="141"/>
      <c r="I97" s="108"/>
    </row>
    <row r="98" spans="1:9" ht="15.75" thickBot="1">
      <c r="A98" s="21"/>
      <c r="B98" s="21"/>
      <c r="C98" s="21"/>
      <c r="D98" s="21"/>
      <c r="E98" s="21"/>
      <c r="F98" s="21"/>
      <c r="G98" s="21"/>
      <c r="H98" s="21"/>
      <c r="I98" s="10"/>
    </row>
    <row r="99" spans="1:9">
      <c r="A99" s="122"/>
      <c r="B99" s="54" t="s">
        <v>489</v>
      </c>
      <c r="C99" s="123"/>
      <c r="D99" s="123"/>
      <c r="E99" s="54"/>
      <c r="F99" s="54"/>
      <c r="G99" s="54"/>
      <c r="H99" s="124"/>
      <c r="I99" s="125"/>
    </row>
    <row r="100" spans="1:9">
      <c r="A100" s="128"/>
      <c r="B100" s="129"/>
      <c r="C100" s="328"/>
      <c r="D100" s="328"/>
      <c r="E100" s="328"/>
      <c r="F100" s="328"/>
      <c r="G100" s="328"/>
      <c r="H100" s="326" t="s">
        <v>461</v>
      </c>
      <c r="I100" s="132"/>
    </row>
    <row r="101" spans="1:9">
      <c r="A101" s="128"/>
      <c r="B101" s="134" t="s">
        <v>490</v>
      </c>
      <c r="C101" s="135"/>
      <c r="D101" s="135"/>
      <c r="E101" s="135"/>
      <c r="F101" s="135"/>
      <c r="G101" s="136"/>
      <c r="H101" s="113"/>
      <c r="I101" s="132"/>
    </row>
    <row r="102" spans="1:9">
      <c r="A102" s="128"/>
      <c r="B102" s="137" t="s">
        <v>491</v>
      </c>
      <c r="C102" s="135"/>
      <c r="D102" s="135"/>
      <c r="E102" s="135"/>
      <c r="F102" s="135"/>
      <c r="G102" s="135"/>
      <c r="H102" s="113"/>
      <c r="I102" s="132"/>
    </row>
    <row r="103" spans="1:9">
      <c r="A103" s="128"/>
      <c r="B103" s="138" t="s">
        <v>3</v>
      </c>
      <c r="C103" s="135"/>
      <c r="D103" s="135"/>
      <c r="E103" s="135"/>
      <c r="F103" s="135"/>
      <c r="G103" s="135"/>
      <c r="H103" s="113"/>
      <c r="I103" s="132"/>
    </row>
    <row r="104" spans="1:9" ht="15.75" thickBot="1">
      <c r="A104" s="139"/>
      <c r="B104" s="118" t="s">
        <v>492</v>
      </c>
      <c r="C104" s="118"/>
      <c r="D104" s="140"/>
      <c r="E104" s="140"/>
      <c r="F104" s="120"/>
      <c r="G104" s="120"/>
      <c r="H104" s="141"/>
      <c r="I104" s="132"/>
    </row>
    <row r="105" spans="1:9" ht="42" customHeight="1" thickBot="1">
      <c r="A105" s="57"/>
      <c r="B105" s="57"/>
      <c r="C105" s="57"/>
      <c r="D105" s="57"/>
      <c r="E105" s="57"/>
      <c r="F105" s="57"/>
      <c r="G105" s="57"/>
      <c r="H105" s="57"/>
      <c r="I105" s="55"/>
    </row>
    <row r="106" spans="1:9">
      <c r="A106" s="4"/>
      <c r="B106" s="23" t="s">
        <v>493</v>
      </c>
      <c r="C106" s="6"/>
      <c r="D106" s="6"/>
      <c r="E106" s="6"/>
      <c r="F106" s="758" t="s">
        <v>461</v>
      </c>
      <c r="G106" s="759"/>
      <c r="H106" s="760"/>
      <c r="I106" s="55"/>
    </row>
    <row r="107" spans="1:9">
      <c r="A107" s="56"/>
      <c r="B107" s="335" t="s">
        <v>494</v>
      </c>
      <c r="C107" s="142"/>
      <c r="D107" s="335"/>
      <c r="E107" s="143" t="s">
        <v>495</v>
      </c>
      <c r="F107" s="60" t="s">
        <v>469</v>
      </c>
      <c r="G107" s="60" t="s">
        <v>470</v>
      </c>
      <c r="H107" s="61" t="s">
        <v>471</v>
      </c>
      <c r="I107" s="55"/>
    </row>
    <row r="108" spans="1:9">
      <c r="A108" s="144"/>
      <c r="B108" s="145" t="s">
        <v>496</v>
      </c>
      <c r="C108" s="335"/>
      <c r="D108" s="145"/>
      <c r="E108" s="627">
        <v>3</v>
      </c>
      <c r="F108" s="619">
        <f>H19</f>
        <v>402500</v>
      </c>
      <c r="G108" s="624"/>
      <c r="H108" s="625"/>
      <c r="I108" s="146"/>
    </row>
    <row r="109" spans="1:9">
      <c r="A109" s="128"/>
      <c r="B109" s="145" t="s">
        <v>497</v>
      </c>
      <c r="C109" s="145"/>
      <c r="D109" s="145"/>
      <c r="E109" s="627">
        <v>9</v>
      </c>
      <c r="F109" s="619">
        <v>627247.6</v>
      </c>
      <c r="G109" s="626"/>
      <c r="H109" s="628"/>
      <c r="I109" s="132"/>
    </row>
    <row r="110" spans="1:9">
      <c r="A110" s="128"/>
      <c r="B110" s="145" t="s">
        <v>498</v>
      </c>
      <c r="C110" s="145"/>
      <c r="D110" s="145"/>
      <c r="E110" s="627"/>
      <c r="F110" s="627"/>
      <c r="G110" s="627"/>
      <c r="H110" s="620"/>
      <c r="I110" s="132"/>
    </row>
    <row r="111" spans="1:9">
      <c r="A111" s="128"/>
      <c r="B111" s="145" t="s">
        <v>499</v>
      </c>
      <c r="C111" s="145"/>
      <c r="D111" s="145"/>
      <c r="E111" s="627"/>
      <c r="F111" s="627"/>
      <c r="G111" s="627"/>
      <c r="H111" s="620"/>
      <c r="I111" s="132"/>
    </row>
    <row r="112" spans="1:9">
      <c r="A112" s="128"/>
      <c r="B112" s="149" t="s">
        <v>500</v>
      </c>
      <c r="C112" s="145"/>
      <c r="D112" s="145"/>
      <c r="E112" s="626"/>
      <c r="F112" s="627"/>
      <c r="G112" s="626"/>
      <c r="H112" s="628"/>
      <c r="I112" s="132"/>
    </row>
    <row r="113" spans="1:9">
      <c r="A113" s="128"/>
      <c r="B113" s="149" t="s">
        <v>501</v>
      </c>
      <c r="C113" s="145"/>
      <c r="D113" s="145"/>
      <c r="E113" s="626"/>
      <c r="F113" s="626"/>
      <c r="G113" s="627"/>
      <c r="H113" s="620">
        <v>114416.4</v>
      </c>
      <c r="I113" s="132"/>
    </row>
    <row r="114" spans="1:9">
      <c r="A114" s="128"/>
      <c r="B114" s="149" t="s">
        <v>502</v>
      </c>
      <c r="C114" s="145"/>
      <c r="D114" s="145"/>
      <c r="E114" s="627"/>
      <c r="F114" s="626"/>
      <c r="G114" s="626"/>
      <c r="H114" s="620"/>
      <c r="I114" s="132"/>
    </row>
    <row r="115" spans="1:9">
      <c r="A115" s="128"/>
      <c r="B115" s="150" t="s">
        <v>503</v>
      </c>
      <c r="C115" s="145"/>
      <c r="D115" s="150"/>
      <c r="E115" s="633">
        <f>E114+E111+E110+E109+E108</f>
        <v>12</v>
      </c>
      <c r="F115" s="622">
        <f>SUM(F108:F112)</f>
        <v>1029747.6</v>
      </c>
      <c r="G115" s="622">
        <f>G110+G111+G113</f>
        <v>0</v>
      </c>
      <c r="H115" s="634">
        <f>H110+H111+H113+H114</f>
        <v>114416.4</v>
      </c>
      <c r="I115" s="132"/>
    </row>
    <row r="116" spans="1:9" ht="15.75" thickBot="1">
      <c r="A116" s="139"/>
      <c r="B116" s="151" t="s">
        <v>504</v>
      </c>
      <c r="C116" s="152"/>
      <c r="D116" s="151"/>
      <c r="E116" s="635">
        <v>12</v>
      </c>
      <c r="F116" s="761">
        <f>F115+H115</f>
        <v>1144164</v>
      </c>
      <c r="G116" s="762"/>
      <c r="H116" s="763"/>
      <c r="I116" s="132"/>
    </row>
    <row r="117" spans="1:9" ht="15.75" thickBot="1">
      <c r="A117" s="42"/>
      <c r="B117" s="42"/>
      <c r="C117" s="42"/>
      <c r="D117" s="42"/>
      <c r="E117" s="42"/>
      <c r="F117" s="42"/>
      <c r="G117" s="42"/>
      <c r="H117" s="42"/>
      <c r="I117" s="43"/>
    </row>
  </sheetData>
  <mergeCells count="28">
    <mergeCell ref="A2:H4"/>
    <mergeCell ref="B14:C14"/>
    <mergeCell ref="D14:D15"/>
    <mergeCell ref="E14:E15"/>
    <mergeCell ref="F14:F15"/>
    <mergeCell ref="G14:G15"/>
    <mergeCell ref="H14:H15"/>
    <mergeCell ref="F7:G7"/>
    <mergeCell ref="F8:G8"/>
    <mergeCell ref="F9:G9"/>
    <mergeCell ref="F10:G10"/>
    <mergeCell ref="B63:C63"/>
    <mergeCell ref="D63:D64"/>
    <mergeCell ref="E63:E64"/>
    <mergeCell ref="F63:H63"/>
    <mergeCell ref="B41:D41"/>
    <mergeCell ref="E41:E42"/>
    <mergeCell ref="F41:F42"/>
    <mergeCell ref="G41:H42"/>
    <mergeCell ref="C42:D42"/>
    <mergeCell ref="F106:H106"/>
    <mergeCell ref="F116:H116"/>
    <mergeCell ref="B69:H69"/>
    <mergeCell ref="B75:C75"/>
    <mergeCell ref="D75:D76"/>
    <mergeCell ref="E75:E76"/>
    <mergeCell ref="F75:H75"/>
    <mergeCell ref="B81:G81"/>
  </mergeCells>
  <pageMargins left="0.11811023622047245" right="0.17" top="0.66" bottom="0.35433070866141736" header="0.56000000000000005" footer="0.31496062992125984"/>
  <pageSetup paperSize="9" scale="62"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69"/>
  <sheetViews>
    <sheetView topLeftCell="A19" workbookViewId="0">
      <selection activeCell="I34" sqref="I34"/>
    </sheetView>
  </sheetViews>
  <sheetFormatPr defaultRowHeight="15"/>
  <cols>
    <col min="1" max="1" width="3.140625" customWidth="1"/>
    <col min="2" max="2" width="42.85546875" customWidth="1"/>
    <col min="3" max="3" width="34" customWidth="1"/>
    <col min="4" max="4" width="16.7109375" customWidth="1"/>
    <col min="5" max="5" width="27.85546875" customWidth="1"/>
    <col min="6" max="6" width="24.5703125" customWidth="1"/>
    <col min="7" max="7" width="20.5703125" customWidth="1"/>
    <col min="8" max="8" width="23.28515625" customWidth="1"/>
    <col min="9" max="9" width="3.7109375" customWidth="1"/>
  </cols>
  <sheetData>
    <row r="1" spans="1:9" ht="15.75">
      <c r="A1" s="5" t="s">
        <v>449</v>
      </c>
      <c r="B1" s="6"/>
      <c r="C1" s="6"/>
      <c r="D1" s="6"/>
      <c r="E1" s="6"/>
      <c r="F1" s="6"/>
      <c r="G1" s="6"/>
      <c r="H1" s="6"/>
      <c r="I1" s="7"/>
    </row>
    <row r="2" spans="1:9">
      <c r="A2" s="794" t="s">
        <v>450</v>
      </c>
      <c r="B2" s="794"/>
      <c r="C2" s="794"/>
      <c r="D2" s="794"/>
      <c r="E2" s="794"/>
      <c r="F2" s="794"/>
      <c r="G2" s="794"/>
      <c r="H2" s="794"/>
      <c r="I2" s="10"/>
    </row>
    <row r="3" spans="1:9">
      <c r="A3" s="794"/>
      <c r="B3" s="794"/>
      <c r="C3" s="794"/>
      <c r="D3" s="794"/>
      <c r="E3" s="794"/>
      <c r="F3" s="794"/>
      <c r="G3" s="794"/>
      <c r="H3" s="794"/>
      <c r="I3" s="10"/>
    </row>
    <row r="4" spans="1:9">
      <c r="A4" s="794"/>
      <c r="B4" s="794"/>
      <c r="C4" s="794"/>
      <c r="D4" s="794"/>
      <c r="E4" s="794"/>
      <c r="F4" s="794"/>
      <c r="G4" s="794"/>
      <c r="H4" s="794"/>
      <c r="I4" s="10"/>
    </row>
    <row r="5" spans="1:9">
      <c r="A5" s="324"/>
      <c r="B5" s="324"/>
      <c r="C5" s="324"/>
      <c r="D5" s="324"/>
      <c r="E5" s="324"/>
      <c r="F5" s="324"/>
      <c r="G5" s="324"/>
      <c r="H5" s="324"/>
      <c r="I5" s="10"/>
    </row>
    <row r="6" spans="1:9">
      <c r="A6" s="13" t="s">
        <v>0</v>
      </c>
      <c r="B6" s="14"/>
      <c r="C6" s="615" t="s">
        <v>176</v>
      </c>
      <c r="D6" s="13"/>
      <c r="E6" s="16" t="s">
        <v>451</v>
      </c>
      <c r="F6" s="13"/>
      <c r="G6" s="13"/>
      <c r="H6" s="16"/>
      <c r="I6" s="17"/>
    </row>
    <row r="7" spans="1:9">
      <c r="A7" s="13" t="s">
        <v>1</v>
      </c>
      <c r="B7" s="14"/>
      <c r="C7" s="631" t="s">
        <v>185</v>
      </c>
      <c r="D7" s="13"/>
      <c r="E7" s="16" t="s">
        <v>452</v>
      </c>
      <c r="F7" s="793" t="s">
        <v>703</v>
      </c>
      <c r="G7" s="793"/>
      <c r="H7" s="13"/>
      <c r="I7" s="17"/>
    </row>
    <row r="8" spans="1:9">
      <c r="A8" s="795" t="s">
        <v>642</v>
      </c>
      <c r="B8" s="795"/>
      <c r="C8" s="809">
        <v>668025</v>
      </c>
      <c r="D8" s="14"/>
      <c r="E8" s="16" t="s">
        <v>454</v>
      </c>
      <c r="F8" s="793" t="s">
        <v>693</v>
      </c>
      <c r="G8" s="793"/>
      <c r="H8" s="13"/>
      <c r="I8" s="17"/>
    </row>
    <row r="9" spans="1:9">
      <c r="A9" s="795"/>
      <c r="B9" s="795"/>
      <c r="C9" s="810"/>
      <c r="D9" s="13" t="s">
        <v>453</v>
      </c>
      <c r="E9" s="16" t="s">
        <v>455</v>
      </c>
      <c r="F9" s="793">
        <v>357</v>
      </c>
      <c r="G9" s="793"/>
      <c r="H9" s="13"/>
      <c r="I9" s="17"/>
    </row>
    <row r="10" spans="1:9">
      <c r="A10" s="13"/>
      <c r="B10" s="13"/>
      <c r="C10" s="13"/>
      <c r="D10" s="13"/>
      <c r="E10" s="16" t="s">
        <v>456</v>
      </c>
      <c r="F10" s="793">
        <v>7200070820</v>
      </c>
      <c r="G10" s="793"/>
      <c r="H10" s="13"/>
      <c r="I10" s="17"/>
    </row>
    <row r="11" spans="1:9" ht="15.75" thickBot="1">
      <c r="A11" s="21"/>
      <c r="B11" s="21"/>
      <c r="C11" s="21"/>
      <c r="D11" s="21"/>
      <c r="E11" s="21"/>
      <c r="F11" s="21"/>
      <c r="G11" s="21"/>
      <c r="H11" s="21"/>
      <c r="I11" s="10"/>
    </row>
    <row r="12" spans="1:9">
      <c r="A12" s="22"/>
      <c r="B12" s="23" t="s">
        <v>643</v>
      </c>
      <c r="C12" s="24"/>
      <c r="D12" s="24"/>
      <c r="E12" s="24"/>
      <c r="F12" s="24"/>
      <c r="G12" s="24"/>
      <c r="H12" s="25"/>
      <c r="I12" s="10"/>
    </row>
    <row r="13" spans="1:9" ht="15.75" thickBot="1">
      <c r="A13" s="9"/>
      <c r="B13" s="13"/>
      <c r="C13" s="21"/>
      <c r="D13" s="21"/>
      <c r="E13" s="21"/>
      <c r="F13" s="21"/>
      <c r="G13" s="21"/>
      <c r="H13" s="10"/>
      <c r="I13" s="10"/>
    </row>
    <row r="14" spans="1:9">
      <c r="A14" s="9"/>
      <c r="B14" s="775" t="s">
        <v>458</v>
      </c>
      <c r="C14" s="776"/>
      <c r="D14" s="769" t="s">
        <v>646</v>
      </c>
      <c r="E14" s="787" t="s">
        <v>544</v>
      </c>
      <c r="F14" s="789" t="s">
        <v>545</v>
      </c>
      <c r="G14" s="798" t="s">
        <v>647</v>
      </c>
      <c r="H14" s="791" t="s">
        <v>461</v>
      </c>
      <c r="I14" s="10"/>
    </row>
    <row r="15" spans="1:9" ht="25.5">
      <c r="A15" s="9"/>
      <c r="B15" s="331" t="s">
        <v>649</v>
      </c>
      <c r="C15" s="287" t="s">
        <v>650</v>
      </c>
      <c r="D15" s="770"/>
      <c r="E15" s="788"/>
      <c r="F15" s="790"/>
      <c r="G15" s="799"/>
      <c r="H15" s="792"/>
      <c r="I15" s="10"/>
    </row>
    <row r="16" spans="1:9">
      <c r="A16" s="9"/>
      <c r="B16" s="28" t="s">
        <v>781</v>
      </c>
      <c r="C16" s="28" t="s">
        <v>781</v>
      </c>
      <c r="D16" s="286">
        <v>390</v>
      </c>
      <c r="E16" s="286" t="s">
        <v>782</v>
      </c>
      <c r="F16" s="286" t="s">
        <v>775</v>
      </c>
      <c r="G16" s="286">
        <v>1</v>
      </c>
      <c r="H16" s="342">
        <v>601222.5</v>
      </c>
      <c r="I16" s="10"/>
    </row>
    <row r="17" spans="1:9">
      <c r="A17" s="9"/>
      <c r="B17" s="666"/>
      <c r="C17" s="666"/>
      <c r="D17" s="668"/>
      <c r="E17" s="687"/>
      <c r="F17" s="668"/>
      <c r="G17" s="668"/>
      <c r="H17" s="685"/>
      <c r="I17" s="10"/>
    </row>
    <row r="18" spans="1:9">
      <c r="A18" s="9"/>
      <c r="B18" s="28"/>
      <c r="C18" s="29"/>
      <c r="D18" s="286"/>
      <c r="E18" s="286"/>
      <c r="F18" s="347" t="s">
        <v>3</v>
      </c>
      <c r="G18" s="347"/>
      <c r="H18" s="346">
        <f>SUM(H16:H17)</f>
        <v>601222.5</v>
      </c>
      <c r="I18" s="10"/>
    </row>
    <row r="19" spans="1:9">
      <c r="A19" s="9"/>
      <c r="B19" s="28"/>
      <c r="C19" s="29"/>
      <c r="D19" s="286"/>
      <c r="E19" s="286"/>
      <c r="F19" s="286"/>
      <c r="G19" s="286"/>
      <c r="H19" s="290"/>
      <c r="I19" s="10"/>
    </row>
    <row r="20" spans="1:9">
      <c r="A20" s="9"/>
      <c r="B20" s="28"/>
      <c r="C20" s="29"/>
      <c r="D20" s="286"/>
      <c r="E20" s="286"/>
      <c r="F20" s="286"/>
      <c r="G20" s="286"/>
      <c r="H20" s="290"/>
      <c r="I20" s="10"/>
    </row>
    <row r="21" spans="1:9">
      <c r="A21" s="9"/>
      <c r="B21" s="28"/>
      <c r="C21" s="29"/>
      <c r="D21" s="286"/>
      <c r="E21" s="286"/>
      <c r="F21" s="286"/>
      <c r="G21" s="286"/>
      <c r="H21" s="290"/>
      <c r="I21" s="10"/>
    </row>
    <row r="22" spans="1:9" ht="15.75" thickBot="1">
      <c r="A22" s="9"/>
      <c r="B22" s="35"/>
      <c r="C22" s="36"/>
      <c r="D22" s="36"/>
      <c r="E22" s="36"/>
      <c r="F22" s="37"/>
      <c r="G22" s="291"/>
      <c r="H22" s="292"/>
      <c r="I22" s="10"/>
    </row>
    <row r="23" spans="1:9">
      <c r="A23" s="9"/>
      <c r="B23" s="3" t="s">
        <v>648</v>
      </c>
      <c r="C23" s="21"/>
      <c r="D23" s="21"/>
      <c r="E23" s="21"/>
      <c r="F23" s="21"/>
      <c r="G23" s="21"/>
      <c r="H23" s="10"/>
      <c r="I23" s="10"/>
    </row>
    <row r="24" spans="1:9">
      <c r="A24" s="9"/>
      <c r="B24" s="3" t="s">
        <v>661</v>
      </c>
      <c r="C24" s="21"/>
      <c r="D24" s="21"/>
      <c r="E24" s="21"/>
      <c r="F24" s="21"/>
      <c r="G24" s="21"/>
      <c r="H24" s="10"/>
      <c r="I24" s="10"/>
    </row>
    <row r="25" spans="1:9">
      <c r="A25" s="9"/>
      <c r="B25" s="288" t="s">
        <v>651</v>
      </c>
      <c r="C25" s="21"/>
      <c r="D25" s="21"/>
      <c r="E25" s="21"/>
      <c r="F25" s="21"/>
      <c r="G25" s="21"/>
      <c r="H25" s="10"/>
      <c r="I25" s="10"/>
    </row>
    <row r="26" spans="1:9">
      <c r="A26" s="9"/>
      <c r="B26" s="21" t="s">
        <v>652</v>
      </c>
      <c r="C26" s="38"/>
      <c r="D26" s="38"/>
      <c r="E26" s="38"/>
      <c r="F26" s="38"/>
      <c r="G26" s="38"/>
      <c r="H26" s="39"/>
      <c r="I26" s="10"/>
    </row>
    <row r="27" spans="1:9">
      <c r="A27" s="9"/>
      <c r="B27" s="40" t="s">
        <v>639</v>
      </c>
      <c r="C27" s="38"/>
      <c r="D27" s="38"/>
      <c r="E27" s="38"/>
      <c r="F27" s="38"/>
      <c r="G27" s="38"/>
      <c r="H27" s="39"/>
      <c r="I27" s="10"/>
    </row>
    <row r="28" spans="1:9">
      <c r="A28" s="9"/>
      <c r="B28" s="40" t="s">
        <v>662</v>
      </c>
      <c r="C28" s="38"/>
      <c r="D28" s="38"/>
      <c r="E28" s="38"/>
      <c r="F28" s="38"/>
      <c r="G28" s="38"/>
      <c r="H28" s="39"/>
      <c r="I28" s="10"/>
    </row>
    <row r="29" spans="1:9">
      <c r="A29" s="9"/>
      <c r="B29" s="21" t="s">
        <v>653</v>
      </c>
      <c r="C29" s="38"/>
      <c r="D29" s="38"/>
      <c r="E29" s="38"/>
      <c r="F29" s="38"/>
      <c r="G29" s="38"/>
      <c r="H29" s="39"/>
      <c r="I29" s="10"/>
    </row>
    <row r="30" spans="1:9">
      <c r="A30" s="9"/>
      <c r="B30" s="21" t="s">
        <v>654</v>
      </c>
      <c r="C30" s="38"/>
      <c r="D30" s="38"/>
      <c r="E30" s="38"/>
      <c r="F30" s="38"/>
      <c r="G30" s="38"/>
      <c r="H30" s="39"/>
      <c r="I30" s="10"/>
    </row>
    <row r="31" spans="1:9">
      <c r="A31" s="9"/>
      <c r="B31" s="21" t="s">
        <v>655</v>
      </c>
      <c r="C31" s="38"/>
      <c r="D31" s="38"/>
      <c r="E31" s="38"/>
      <c r="F31" s="38"/>
      <c r="G31" s="38"/>
      <c r="H31" s="39"/>
      <c r="I31" s="10"/>
    </row>
    <row r="32" spans="1:9">
      <c r="A32" s="9"/>
      <c r="B32" s="21" t="s">
        <v>656</v>
      </c>
      <c r="C32" s="38"/>
      <c r="D32" s="38"/>
      <c r="E32" s="38"/>
      <c r="F32" s="38"/>
      <c r="G32" s="38"/>
      <c r="H32" s="39"/>
      <c r="I32" s="10"/>
    </row>
    <row r="33" spans="1:9">
      <c r="A33" s="9"/>
      <c r="B33" s="21" t="s">
        <v>657</v>
      </c>
      <c r="C33" s="38"/>
      <c r="D33" s="38"/>
      <c r="E33" s="38"/>
      <c r="F33" s="38"/>
      <c r="G33" s="38"/>
      <c r="H33" s="39"/>
      <c r="I33" s="10"/>
    </row>
    <row r="34" spans="1:9">
      <c r="A34" s="9"/>
      <c r="B34" s="21" t="s">
        <v>658</v>
      </c>
      <c r="C34" s="38"/>
      <c r="D34" s="38"/>
      <c r="E34" s="38"/>
      <c r="F34" s="38"/>
      <c r="G34" s="38"/>
      <c r="H34" s="39"/>
      <c r="I34" s="10"/>
    </row>
    <row r="35" spans="1:9">
      <c r="A35" s="9"/>
      <c r="B35" s="21" t="s">
        <v>659</v>
      </c>
      <c r="C35" s="38"/>
      <c r="D35" s="38"/>
      <c r="E35" s="38"/>
      <c r="F35" s="38"/>
      <c r="G35" s="38"/>
      <c r="H35" s="39"/>
      <c r="I35" s="10"/>
    </row>
    <row r="36" spans="1:9">
      <c r="A36" s="9"/>
      <c r="B36" s="21" t="s">
        <v>663</v>
      </c>
      <c r="C36" s="38"/>
      <c r="D36" s="38"/>
      <c r="E36" s="38"/>
      <c r="F36" s="38"/>
      <c r="G36" s="38"/>
      <c r="H36" s="39"/>
      <c r="I36" s="10"/>
    </row>
    <row r="37" spans="1:9" ht="15.75" thickBot="1">
      <c r="A37" s="9"/>
      <c r="B37" s="21"/>
      <c r="C37" s="38"/>
      <c r="D37" s="38"/>
      <c r="E37" s="38"/>
      <c r="F37" s="38"/>
      <c r="G37" s="38"/>
      <c r="H37" s="39"/>
      <c r="I37" s="10"/>
    </row>
    <row r="38" spans="1:9" ht="15.75" thickBot="1">
      <c r="A38" s="100"/>
      <c r="B38" s="100"/>
      <c r="C38" s="100"/>
      <c r="D38" s="100"/>
      <c r="E38" s="100"/>
      <c r="F38" s="100"/>
      <c r="G38" s="100"/>
      <c r="H38" s="100"/>
      <c r="I38" s="55"/>
    </row>
    <row r="39" spans="1:9" ht="38.25">
      <c r="A39" s="102"/>
      <c r="B39" s="103" t="s">
        <v>644</v>
      </c>
      <c r="C39" s="104"/>
      <c r="D39" s="104"/>
      <c r="E39" s="105"/>
      <c r="F39" s="325" t="s">
        <v>474</v>
      </c>
      <c r="G39" s="325" t="s">
        <v>475</v>
      </c>
      <c r="H39" s="107" t="s">
        <v>476</v>
      </c>
      <c r="I39" s="108"/>
    </row>
    <row r="40" spans="1:9">
      <c r="A40" s="101"/>
      <c r="B40" s="110" t="s">
        <v>477</v>
      </c>
      <c r="C40" s="111"/>
      <c r="D40" s="111"/>
      <c r="E40" s="111"/>
      <c r="F40" s="619"/>
      <c r="G40" s="689"/>
      <c r="H40" s="689"/>
      <c r="I40" s="108"/>
    </row>
    <row r="41" spans="1:9">
      <c r="A41" s="101"/>
      <c r="B41" s="110" t="s">
        <v>478</v>
      </c>
      <c r="C41" s="111"/>
      <c r="D41" s="111"/>
      <c r="E41" s="111"/>
      <c r="F41" s="619"/>
      <c r="G41" s="619"/>
      <c r="H41" s="619"/>
      <c r="I41" s="108"/>
    </row>
    <row r="42" spans="1:9">
      <c r="A42" s="101"/>
      <c r="B42" s="114" t="s">
        <v>479</v>
      </c>
      <c r="C42" s="115"/>
      <c r="D42" s="115"/>
      <c r="E42" s="115"/>
      <c r="F42" s="619"/>
      <c r="G42" s="619">
        <v>33401.25</v>
      </c>
      <c r="H42" s="619">
        <v>33401.25</v>
      </c>
      <c r="I42" s="108"/>
    </row>
    <row r="43" spans="1:9">
      <c r="A43" s="101"/>
      <c r="B43" s="110" t="s">
        <v>480</v>
      </c>
      <c r="C43" s="111"/>
      <c r="D43" s="111"/>
      <c r="E43" s="111"/>
      <c r="F43" s="619"/>
      <c r="G43" s="619"/>
      <c r="H43" s="620"/>
      <c r="I43" s="108"/>
    </row>
    <row r="44" spans="1:9">
      <c r="A44" s="101"/>
      <c r="B44" s="110" t="s">
        <v>481</v>
      </c>
      <c r="C44" s="111"/>
      <c r="D44" s="111"/>
      <c r="E44" s="111"/>
      <c r="F44" s="619"/>
      <c r="G44" s="619"/>
      <c r="H44" s="620"/>
      <c r="I44" s="108"/>
    </row>
    <row r="45" spans="1:9">
      <c r="A45" s="101"/>
      <c r="B45" s="114" t="s">
        <v>482</v>
      </c>
      <c r="C45" s="115"/>
      <c r="D45" s="115"/>
      <c r="E45" s="115"/>
      <c r="F45" s="619"/>
      <c r="G45" s="619"/>
      <c r="H45" s="620"/>
      <c r="I45" s="108"/>
    </row>
    <row r="46" spans="1:9">
      <c r="A46" s="101"/>
      <c r="B46" s="114" t="s">
        <v>483</v>
      </c>
      <c r="C46" s="115"/>
      <c r="D46" s="115"/>
      <c r="E46" s="115"/>
      <c r="F46" s="619"/>
      <c r="G46" s="619"/>
      <c r="H46" s="620"/>
      <c r="I46" s="108"/>
    </row>
    <row r="47" spans="1:9">
      <c r="A47" s="101"/>
      <c r="B47" s="114" t="s">
        <v>484</v>
      </c>
      <c r="C47" s="115"/>
      <c r="D47" s="115"/>
      <c r="E47" s="115"/>
      <c r="F47" s="619"/>
      <c r="G47" s="619">
        <v>33401.25</v>
      </c>
      <c r="H47" s="619">
        <v>33401.25</v>
      </c>
      <c r="I47" s="108"/>
    </row>
    <row r="48" spans="1:9">
      <c r="A48" s="101"/>
      <c r="B48" s="114" t="s">
        <v>485</v>
      </c>
      <c r="C48" s="115"/>
      <c r="D48" s="115"/>
      <c r="E48" s="115"/>
      <c r="F48" s="619"/>
      <c r="G48" s="619"/>
      <c r="H48" s="620"/>
      <c r="I48" s="108"/>
    </row>
    <row r="49" spans="1:9">
      <c r="A49" s="101"/>
      <c r="B49" s="114" t="s">
        <v>486</v>
      </c>
      <c r="C49" s="115"/>
      <c r="D49" s="115"/>
      <c r="E49" s="115"/>
      <c r="F49" s="621"/>
      <c r="G49" s="619"/>
      <c r="H49" s="620"/>
      <c r="I49" s="108"/>
    </row>
    <row r="50" spans="1:9">
      <c r="A50" s="101"/>
      <c r="B50" s="114" t="s">
        <v>487</v>
      </c>
      <c r="C50" s="115"/>
      <c r="D50" s="115"/>
      <c r="E50" s="115"/>
      <c r="F50" s="621"/>
      <c r="G50" s="619"/>
      <c r="H50" s="620"/>
      <c r="I50" s="108"/>
    </row>
    <row r="51" spans="1:9">
      <c r="A51" s="101"/>
      <c r="B51" s="116" t="s">
        <v>3</v>
      </c>
      <c r="C51" s="20"/>
      <c r="D51" s="20"/>
      <c r="E51" s="20"/>
      <c r="F51" s="622"/>
      <c r="G51" s="622">
        <f>SUM(G41:G50)</f>
        <v>66802.5</v>
      </c>
      <c r="H51" s="622">
        <f>SUM(H41:H50)</f>
        <v>66802.5</v>
      </c>
      <c r="I51" s="108"/>
    </row>
    <row r="52" spans="1:9" ht="15.75" thickBot="1">
      <c r="A52" s="117"/>
      <c r="B52" s="118" t="s">
        <v>488</v>
      </c>
      <c r="C52" s="119"/>
      <c r="D52" s="119"/>
      <c r="E52" s="119"/>
      <c r="F52" s="120"/>
      <c r="G52" s="120"/>
      <c r="H52" s="121"/>
      <c r="I52" s="108"/>
    </row>
    <row r="53" spans="1:9" ht="15.75" thickBot="1">
      <c r="A53" s="21"/>
      <c r="B53" s="21"/>
      <c r="C53" s="21"/>
      <c r="D53" s="21"/>
      <c r="E53" s="21"/>
      <c r="F53" s="21"/>
      <c r="G53" s="21"/>
      <c r="H53" s="21"/>
      <c r="I53" s="10"/>
    </row>
    <row r="54" spans="1:9">
      <c r="A54" s="122"/>
      <c r="B54" s="54" t="s">
        <v>645</v>
      </c>
      <c r="C54" s="123"/>
      <c r="D54" s="123"/>
      <c r="E54" s="54"/>
      <c r="F54" s="54"/>
      <c r="G54" s="54"/>
      <c r="H54" s="124"/>
      <c r="I54" s="125"/>
    </row>
    <row r="55" spans="1:9">
      <c r="A55" s="128"/>
      <c r="B55" s="129"/>
      <c r="C55" s="328"/>
      <c r="D55" s="328"/>
      <c r="E55" s="328"/>
      <c r="F55" s="328"/>
      <c r="G55" s="328"/>
      <c r="H55" s="326" t="s">
        <v>461</v>
      </c>
      <c r="I55" s="132"/>
    </row>
    <row r="56" spans="1:9">
      <c r="A56" s="128"/>
      <c r="B56" s="134" t="s">
        <v>490</v>
      </c>
      <c r="C56" s="135"/>
      <c r="D56" s="135"/>
      <c r="E56" s="135"/>
      <c r="F56" s="135"/>
      <c r="G56" s="136"/>
      <c r="H56" s="113"/>
      <c r="I56" s="132"/>
    </row>
    <row r="57" spans="1:9">
      <c r="A57" s="128"/>
      <c r="B57" s="137" t="s">
        <v>491</v>
      </c>
      <c r="C57" s="135"/>
      <c r="D57" s="135"/>
      <c r="E57" s="135"/>
      <c r="F57" s="135"/>
      <c r="G57" s="135"/>
      <c r="H57" s="113"/>
      <c r="I57" s="132"/>
    </row>
    <row r="58" spans="1:9">
      <c r="A58" s="128"/>
      <c r="B58" s="138" t="s">
        <v>3</v>
      </c>
      <c r="C58" s="135"/>
      <c r="D58" s="135"/>
      <c r="E58" s="135"/>
      <c r="F58" s="135"/>
      <c r="G58" s="135"/>
      <c r="H58" s="113"/>
      <c r="I58" s="132"/>
    </row>
    <row r="59" spans="1:9" ht="15.75" thickBot="1">
      <c r="A59" s="139"/>
      <c r="B59" s="118" t="s">
        <v>492</v>
      </c>
      <c r="C59" s="118"/>
      <c r="D59" s="140"/>
      <c r="E59" s="140"/>
      <c r="F59" s="120"/>
      <c r="G59" s="120"/>
      <c r="H59" s="141"/>
      <c r="I59" s="132"/>
    </row>
    <row r="60" spans="1:9" ht="15.75" thickBot="1">
      <c r="A60" s="57"/>
      <c r="B60" s="57"/>
      <c r="C60" s="57"/>
      <c r="D60" s="57"/>
      <c r="E60" s="57"/>
      <c r="F60" s="57"/>
      <c r="G60" s="57"/>
      <c r="H60" s="57"/>
      <c r="I60" s="55"/>
    </row>
    <row r="61" spans="1:9">
      <c r="A61" s="4"/>
      <c r="B61" s="23" t="s">
        <v>493</v>
      </c>
      <c r="C61" s="6"/>
      <c r="D61" s="6"/>
      <c r="E61" s="6"/>
      <c r="F61" s="758" t="s">
        <v>461</v>
      </c>
      <c r="G61" s="759"/>
      <c r="H61" s="760"/>
      <c r="I61" s="55"/>
    </row>
    <row r="62" spans="1:9">
      <c r="A62" s="56"/>
      <c r="B62" s="223" t="s">
        <v>494</v>
      </c>
      <c r="C62" s="296"/>
      <c r="D62" s="297"/>
      <c r="E62" s="143" t="s">
        <v>495</v>
      </c>
      <c r="F62" s="60" t="s">
        <v>469</v>
      </c>
      <c r="G62" s="60" t="s">
        <v>470</v>
      </c>
      <c r="H62" s="61" t="s">
        <v>471</v>
      </c>
      <c r="I62" s="55"/>
    </row>
    <row r="63" spans="1:9">
      <c r="A63" s="144"/>
      <c r="B63" s="134" t="s">
        <v>660</v>
      </c>
      <c r="C63" s="224"/>
      <c r="D63" s="136"/>
      <c r="E63" s="618">
        <v>1</v>
      </c>
      <c r="F63" s="622">
        <f>H18</f>
        <v>601222.5</v>
      </c>
      <c r="G63" s="624"/>
      <c r="H63" s="625"/>
      <c r="I63" s="146"/>
    </row>
    <row r="64" spans="1:9">
      <c r="A64" s="128"/>
      <c r="B64" s="293" t="s">
        <v>500</v>
      </c>
      <c r="C64" s="135"/>
      <c r="D64" s="136"/>
      <c r="E64" s="626"/>
      <c r="F64" s="627"/>
      <c r="G64" s="626"/>
      <c r="H64" s="628"/>
      <c r="I64" s="132"/>
    </row>
    <row r="65" spans="1:9">
      <c r="A65" s="128"/>
      <c r="B65" s="293" t="s">
        <v>501</v>
      </c>
      <c r="C65" s="135"/>
      <c r="D65" s="136"/>
      <c r="E65" s="626"/>
      <c r="F65" s="626"/>
      <c r="G65" s="627"/>
      <c r="H65" s="620">
        <v>66802.5</v>
      </c>
      <c r="I65" s="132"/>
    </row>
    <row r="66" spans="1:9">
      <c r="A66" s="128"/>
      <c r="B66" s="293" t="s">
        <v>502</v>
      </c>
      <c r="C66" s="135"/>
      <c r="D66" s="136"/>
      <c r="E66" s="627"/>
      <c r="F66" s="626"/>
      <c r="G66" s="626"/>
      <c r="H66" s="620"/>
      <c r="I66" s="132"/>
    </row>
    <row r="67" spans="1:9">
      <c r="A67" s="128"/>
      <c r="B67" s="294" t="s">
        <v>503</v>
      </c>
      <c r="C67" s="135"/>
      <c r="D67" s="298"/>
      <c r="E67" s="633">
        <f>E66+E63</f>
        <v>1</v>
      </c>
      <c r="F67" s="622">
        <f>F64+F63</f>
        <v>601222.5</v>
      </c>
      <c r="G67" s="622">
        <f>G65</f>
        <v>0</v>
      </c>
      <c r="H67" s="634">
        <f>H66+H65</f>
        <v>66802.5</v>
      </c>
      <c r="I67" s="132"/>
    </row>
    <row r="68" spans="1:9" ht="15.75" thickBot="1">
      <c r="A68" s="139"/>
      <c r="B68" s="295" t="s">
        <v>504</v>
      </c>
      <c r="C68" s="299"/>
      <c r="D68" s="300"/>
      <c r="E68" s="635">
        <v>1</v>
      </c>
      <c r="F68" s="761">
        <f>F67+H67</f>
        <v>668025</v>
      </c>
      <c r="G68" s="762"/>
      <c r="H68" s="763"/>
      <c r="I68" s="132"/>
    </row>
    <row r="69" spans="1:9" ht="15.75" thickBot="1">
      <c r="A69" s="42"/>
      <c r="B69" s="42"/>
      <c r="C69" s="42"/>
      <c r="D69" s="42"/>
      <c r="E69" s="42"/>
      <c r="F69" s="42"/>
      <c r="G69" s="42"/>
      <c r="H69" s="42"/>
      <c r="I69" s="43"/>
    </row>
  </sheetData>
  <mergeCells count="15">
    <mergeCell ref="F61:H61"/>
    <mergeCell ref="F68:H68"/>
    <mergeCell ref="A2:H4"/>
    <mergeCell ref="A8:B9"/>
    <mergeCell ref="C8:C9"/>
    <mergeCell ref="B14:C14"/>
    <mergeCell ref="D14:D15"/>
    <mergeCell ref="E14:E15"/>
    <mergeCell ref="F14:F15"/>
    <mergeCell ref="G14:G15"/>
    <mergeCell ref="H14:H15"/>
    <mergeCell ref="F7:G7"/>
    <mergeCell ref="F8:G8"/>
    <mergeCell ref="F9:G9"/>
    <mergeCell ref="F10:G10"/>
  </mergeCells>
  <pageMargins left="0.11811023622047245" right="0.11811023622047245" top="0.35433070866141736" bottom="0.35433070866141736" header="0.31496062992125984" footer="0.31496062992125984"/>
  <pageSetup paperSize="9" scale="5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tabColor rgb="FFC00000"/>
    <pageSetUpPr fitToPage="1"/>
  </sheetPr>
  <dimension ref="A1:L123"/>
  <sheetViews>
    <sheetView tabSelected="1" topLeftCell="A37" workbookViewId="0">
      <selection activeCell="L55" sqref="L55"/>
    </sheetView>
  </sheetViews>
  <sheetFormatPr defaultRowHeight="15"/>
  <cols>
    <col min="1" max="1" width="6.140625" customWidth="1"/>
    <col min="2" max="2" width="12.5703125" customWidth="1"/>
    <col min="3" max="3" width="22.7109375" customWidth="1"/>
    <col min="4" max="4" width="12.42578125" customWidth="1"/>
    <col min="5" max="5" width="22.28515625" customWidth="1"/>
    <col min="6" max="6" width="37.28515625" customWidth="1"/>
    <col min="7" max="7" width="12.140625" customWidth="1"/>
    <col min="8" max="8" width="23.140625" customWidth="1"/>
    <col min="9" max="9" width="3.7109375" customWidth="1"/>
  </cols>
  <sheetData>
    <row r="1" spans="1:9" ht="15.75">
      <c r="A1" s="5" t="s">
        <v>449</v>
      </c>
      <c r="B1" s="6"/>
      <c r="C1" s="6"/>
      <c r="D1" s="6"/>
      <c r="E1" s="6"/>
      <c r="F1" s="6"/>
      <c r="G1" s="6"/>
      <c r="H1" s="6"/>
      <c r="I1" s="7"/>
    </row>
    <row r="2" spans="1:9">
      <c r="A2" s="784" t="s">
        <v>450</v>
      </c>
      <c r="B2" s="784"/>
      <c r="C2" s="784"/>
      <c r="D2" s="784"/>
      <c r="E2" s="784"/>
      <c r="F2" s="784"/>
      <c r="G2" s="784"/>
      <c r="H2" s="784"/>
      <c r="I2" s="10"/>
    </row>
    <row r="3" spans="1:9">
      <c r="A3" s="784"/>
      <c r="B3" s="784"/>
      <c r="C3" s="784"/>
      <c r="D3" s="784"/>
      <c r="E3" s="784"/>
      <c r="F3" s="784"/>
      <c r="G3" s="784"/>
      <c r="H3" s="784"/>
      <c r="I3" s="10"/>
    </row>
    <row r="4" spans="1:9">
      <c r="A4" s="784"/>
      <c r="B4" s="784"/>
      <c r="C4" s="784"/>
      <c r="D4" s="784"/>
      <c r="E4" s="784"/>
      <c r="F4" s="784"/>
      <c r="G4" s="784"/>
      <c r="H4" s="784"/>
      <c r="I4" s="10"/>
    </row>
    <row r="5" spans="1:9">
      <c r="A5" s="324"/>
      <c r="B5" s="324"/>
      <c r="C5" s="324"/>
      <c r="D5" s="324"/>
      <c r="E5" s="324"/>
      <c r="F5" s="324"/>
      <c r="G5" s="324"/>
      <c r="H5" s="324"/>
      <c r="I5" s="10"/>
    </row>
    <row r="6" spans="1:9">
      <c r="A6" s="13" t="s">
        <v>0</v>
      </c>
      <c r="B6" s="14"/>
      <c r="C6" s="615" t="s">
        <v>176</v>
      </c>
      <c r="D6" s="13"/>
      <c r="E6" s="16" t="s">
        <v>451</v>
      </c>
      <c r="F6" s="13"/>
      <c r="G6" s="13"/>
      <c r="H6" s="16"/>
      <c r="I6" s="17"/>
    </row>
    <row r="7" spans="1:9">
      <c r="A7" s="13" t="s">
        <v>1</v>
      </c>
      <c r="B7" s="14"/>
      <c r="C7" s="631" t="s">
        <v>186</v>
      </c>
      <c r="D7" s="13"/>
      <c r="E7" s="16" t="s">
        <v>452</v>
      </c>
      <c r="F7" s="793" t="s">
        <v>704</v>
      </c>
      <c r="G7" s="821"/>
      <c r="H7" s="13"/>
      <c r="I7" s="17"/>
    </row>
    <row r="8" spans="1:9">
      <c r="A8" s="13" t="s">
        <v>641</v>
      </c>
      <c r="B8" s="13"/>
      <c r="C8" s="632">
        <v>1815618</v>
      </c>
      <c r="D8" s="13" t="s">
        <v>453</v>
      </c>
      <c r="E8" s="16" t="s">
        <v>454</v>
      </c>
      <c r="F8" s="793" t="s">
        <v>693</v>
      </c>
      <c r="G8" s="821"/>
      <c r="H8" s="13"/>
      <c r="I8" s="17"/>
    </row>
    <row r="9" spans="1:9">
      <c r="A9" s="13"/>
      <c r="B9" s="13"/>
      <c r="C9" s="13"/>
      <c r="D9" s="13"/>
      <c r="E9" s="16" t="s">
        <v>455</v>
      </c>
      <c r="F9" s="793">
        <v>541</v>
      </c>
      <c r="G9" s="821"/>
      <c r="H9" s="13"/>
      <c r="I9" s="17"/>
    </row>
    <row r="10" spans="1:9" ht="15.75" thickBot="1">
      <c r="A10" s="13"/>
      <c r="B10" s="13"/>
      <c r="C10" s="13"/>
      <c r="D10" s="13"/>
      <c r="E10" s="16" t="s">
        <v>456</v>
      </c>
      <c r="F10" s="822">
        <v>5890032167</v>
      </c>
      <c r="G10" s="823"/>
      <c r="H10" s="13"/>
      <c r="I10" s="17"/>
    </row>
    <row r="11" spans="1:9" ht="15.75" thickBot="1">
      <c r="A11" s="21"/>
      <c r="B11" s="21"/>
      <c r="C11" s="21"/>
      <c r="D11" s="21"/>
      <c r="E11" s="21"/>
      <c r="F11" s="21"/>
      <c r="G11" s="21"/>
      <c r="H11" s="21"/>
      <c r="I11" s="10"/>
    </row>
    <row r="12" spans="1:9">
      <c r="A12" s="22"/>
      <c r="B12" s="23" t="s">
        <v>457</v>
      </c>
      <c r="C12" s="24"/>
      <c r="D12" s="24"/>
      <c r="E12" s="24"/>
      <c r="F12" s="24"/>
      <c r="G12" s="24"/>
      <c r="H12" s="25"/>
      <c r="I12" s="10"/>
    </row>
    <row r="13" spans="1:9" ht="6.75" customHeight="1" thickBot="1">
      <c r="A13" s="9"/>
      <c r="B13" s="13"/>
      <c r="C13" s="21"/>
      <c r="D13" s="21"/>
      <c r="E13" s="21"/>
      <c r="F13" s="21"/>
      <c r="G13" s="21"/>
      <c r="H13" s="10"/>
      <c r="I13" s="10"/>
    </row>
    <row r="14" spans="1:9">
      <c r="A14" s="9"/>
      <c r="B14" s="785" t="s">
        <v>458</v>
      </c>
      <c r="C14" s="786"/>
      <c r="D14" s="787" t="s">
        <v>646</v>
      </c>
      <c r="E14" s="787" t="s">
        <v>544</v>
      </c>
      <c r="F14" s="789" t="s">
        <v>545</v>
      </c>
      <c r="G14" s="789" t="s">
        <v>647</v>
      </c>
      <c r="H14" s="791" t="s">
        <v>461</v>
      </c>
      <c r="I14" s="10"/>
    </row>
    <row r="15" spans="1:9" ht="39" thickBot="1">
      <c r="A15" s="9"/>
      <c r="B15" s="330" t="s">
        <v>649</v>
      </c>
      <c r="C15" s="287" t="s">
        <v>650</v>
      </c>
      <c r="D15" s="788"/>
      <c r="E15" s="788"/>
      <c r="F15" s="790"/>
      <c r="G15" s="790"/>
      <c r="H15" s="792"/>
      <c r="I15" s="10"/>
    </row>
    <row r="16" spans="1:9">
      <c r="A16" s="9"/>
      <c r="B16" s="28"/>
      <c r="C16" s="486"/>
      <c r="D16" s="29"/>
      <c r="E16" s="29"/>
      <c r="F16" s="30"/>
      <c r="G16" s="30"/>
      <c r="H16" s="284"/>
      <c r="I16" s="10"/>
    </row>
    <row r="17" spans="1:11">
      <c r="A17" s="9"/>
      <c r="B17" s="31"/>
      <c r="C17" s="487"/>
      <c r="D17" s="32"/>
      <c r="E17" s="32"/>
      <c r="F17" s="33"/>
      <c r="G17" s="33"/>
      <c r="H17" s="336"/>
      <c r="I17" s="10"/>
    </row>
    <row r="18" spans="1:11" ht="4.5" customHeight="1">
      <c r="A18" s="9"/>
      <c r="B18" s="31"/>
      <c r="C18" s="487"/>
      <c r="D18" s="32"/>
      <c r="E18" s="32"/>
      <c r="F18" s="33"/>
      <c r="G18" s="33"/>
      <c r="H18" s="336"/>
      <c r="I18" s="10"/>
    </row>
    <row r="19" spans="1:11">
      <c r="A19" s="9"/>
      <c r="B19" s="3" t="s">
        <v>648</v>
      </c>
      <c r="C19" s="21"/>
      <c r="D19" s="21"/>
      <c r="E19" s="21"/>
      <c r="F19" s="21"/>
      <c r="G19" s="21"/>
      <c r="H19" s="10"/>
      <c r="I19" s="10"/>
    </row>
    <row r="20" spans="1:11">
      <c r="A20" s="9"/>
      <c r="B20" s="3" t="s">
        <v>675</v>
      </c>
      <c r="C20" s="38"/>
      <c r="D20" s="38"/>
      <c r="E20" s="38"/>
      <c r="F20" s="38"/>
      <c r="G20" s="38"/>
      <c r="H20" s="39"/>
      <c r="I20" s="10"/>
    </row>
    <row r="21" spans="1:11">
      <c r="A21" s="9"/>
      <c r="B21" s="288" t="s">
        <v>651</v>
      </c>
      <c r="C21" s="38"/>
      <c r="D21" s="38"/>
      <c r="E21" s="38"/>
      <c r="F21" s="38"/>
      <c r="G21" s="38"/>
      <c r="H21" s="39"/>
      <c r="I21" s="10"/>
    </row>
    <row r="22" spans="1:11">
      <c r="A22" s="9"/>
      <c r="B22" s="21" t="s">
        <v>652</v>
      </c>
      <c r="C22" s="38"/>
      <c r="D22" s="38"/>
      <c r="E22" s="38"/>
      <c r="F22" s="38"/>
      <c r="G22" s="38"/>
      <c r="H22" s="39"/>
      <c r="I22" s="10"/>
    </row>
    <row r="23" spans="1:11">
      <c r="A23" s="9"/>
      <c r="B23" s="40" t="s">
        <v>639</v>
      </c>
      <c r="C23" s="38"/>
      <c r="D23" s="38"/>
      <c r="E23" s="38"/>
      <c r="F23" s="38"/>
      <c r="G23" s="38"/>
      <c r="H23" s="39"/>
      <c r="I23" s="10"/>
    </row>
    <row r="24" spans="1:11">
      <c r="A24" s="9"/>
      <c r="B24" s="40" t="s">
        <v>662</v>
      </c>
      <c r="C24" s="38"/>
      <c r="D24" s="38"/>
      <c r="E24" s="38"/>
      <c r="F24" s="38"/>
      <c r="G24" s="38"/>
      <c r="H24" s="39"/>
      <c r="I24" s="10"/>
    </row>
    <row r="25" spans="1:11">
      <c r="A25" s="9"/>
      <c r="B25" s="21" t="s">
        <v>653</v>
      </c>
      <c r="C25" s="38"/>
      <c r="D25" s="38"/>
      <c r="E25" s="38"/>
      <c r="F25" s="38"/>
      <c r="G25" s="38"/>
      <c r="H25" s="39"/>
      <c r="I25" s="10"/>
    </row>
    <row r="26" spans="1:11">
      <c r="A26" s="9"/>
      <c r="B26" s="21" t="s">
        <v>654</v>
      </c>
      <c r="C26" s="38"/>
      <c r="D26" s="38"/>
      <c r="E26" s="38"/>
      <c r="F26" s="38"/>
      <c r="G26" s="38"/>
      <c r="H26" s="39"/>
      <c r="I26" s="10"/>
    </row>
    <row r="27" spans="1:11">
      <c r="A27" s="9"/>
      <c r="B27" s="21" t="s">
        <v>655</v>
      </c>
      <c r="C27" s="38"/>
      <c r="D27" s="38"/>
      <c r="E27" s="38"/>
      <c r="F27" s="38"/>
      <c r="G27" s="38"/>
      <c r="H27" s="39"/>
      <c r="I27" s="10"/>
    </row>
    <row r="28" spans="1:11">
      <c r="A28" s="9"/>
      <c r="B28" s="21" t="s">
        <v>656</v>
      </c>
      <c r="C28" s="38"/>
      <c r="D28" s="38"/>
      <c r="E28" s="38"/>
      <c r="F28" s="38"/>
      <c r="G28" s="38"/>
      <c r="H28" s="39"/>
      <c r="I28" s="10"/>
    </row>
    <row r="29" spans="1:11">
      <c r="A29" s="9"/>
      <c r="B29" s="539" t="s">
        <v>999</v>
      </c>
      <c r="C29" s="540"/>
      <c r="D29" s="540"/>
      <c r="E29" s="540"/>
      <c r="F29" s="540"/>
      <c r="G29" s="540"/>
      <c r="H29" s="541"/>
      <c r="I29" s="542"/>
      <c r="J29" s="543"/>
      <c r="K29" s="543"/>
    </row>
    <row r="30" spans="1:11">
      <c r="A30" s="9"/>
      <c r="B30" s="539" t="s">
        <v>658</v>
      </c>
      <c r="C30" s="540"/>
      <c r="D30" s="540"/>
      <c r="E30" s="540"/>
      <c r="F30" s="540"/>
      <c r="G30" s="540"/>
      <c r="H30" s="541"/>
      <c r="I30" s="542"/>
      <c r="J30" s="543"/>
      <c r="K30" s="543"/>
    </row>
    <row r="31" spans="1:11">
      <c r="A31" s="9"/>
      <c r="B31" s="21" t="s">
        <v>659</v>
      </c>
      <c r="C31" s="38"/>
      <c r="D31" s="38"/>
      <c r="E31" s="38"/>
      <c r="F31" s="38"/>
      <c r="G31" s="38"/>
      <c r="H31" s="39"/>
      <c r="I31" s="10"/>
    </row>
    <row r="32" spans="1:11">
      <c r="A32" s="9"/>
      <c r="B32" s="21" t="s">
        <v>663</v>
      </c>
      <c r="C32" s="38"/>
      <c r="D32" s="38"/>
      <c r="E32" s="38"/>
      <c r="F32" s="38"/>
      <c r="G32" s="38"/>
      <c r="H32" s="39"/>
      <c r="I32" s="10"/>
    </row>
    <row r="33" spans="1:9" ht="4.5" customHeight="1" thickBot="1">
      <c r="A33" s="41"/>
      <c r="B33" s="42"/>
      <c r="C33" s="42"/>
      <c r="D33" s="42"/>
      <c r="E33" s="42"/>
      <c r="F33" s="42"/>
      <c r="G33" s="42"/>
      <c r="H33" s="43"/>
      <c r="I33" s="10"/>
    </row>
    <row r="34" spans="1:9" ht="5.25" customHeight="1" thickBot="1">
      <c r="A34" s="21"/>
      <c r="B34" s="21"/>
      <c r="C34" s="21"/>
      <c r="D34" s="21"/>
      <c r="E34" s="21"/>
      <c r="F34" s="21"/>
      <c r="G34" s="21"/>
      <c r="H34" s="21"/>
      <c r="I34" s="10"/>
    </row>
    <row r="35" spans="1:9" ht="15.75" hidden="1" thickBot="1">
      <c r="A35" s="21"/>
      <c r="B35" s="21"/>
      <c r="C35" s="21"/>
      <c r="D35" s="21"/>
      <c r="E35" s="21"/>
      <c r="F35" s="21"/>
      <c r="G35" s="21"/>
      <c r="H35" s="21"/>
      <c r="I35" s="10"/>
    </row>
    <row r="36" spans="1:9">
      <c r="A36" s="22"/>
      <c r="B36" s="23" t="s">
        <v>466</v>
      </c>
      <c r="C36" s="24"/>
      <c r="D36" s="24"/>
      <c r="E36" s="24" t="s">
        <v>186</v>
      </c>
      <c r="F36" s="24"/>
      <c r="G36" s="24"/>
      <c r="H36" s="25"/>
      <c r="I36" s="10"/>
    </row>
    <row r="37" spans="1:9" ht="4.5" customHeight="1" thickBot="1">
      <c r="A37" s="9"/>
      <c r="B37" s="13"/>
      <c r="C37" s="21"/>
      <c r="D37" s="21"/>
      <c r="E37" s="21"/>
      <c r="F37" s="21"/>
      <c r="G37" s="21"/>
      <c r="H37" s="10"/>
      <c r="I37" s="10"/>
    </row>
    <row r="38" spans="1:9">
      <c r="A38" s="9"/>
      <c r="B38" s="775" t="s">
        <v>458</v>
      </c>
      <c r="C38" s="776"/>
      <c r="D38" s="777"/>
      <c r="E38" s="769" t="s">
        <v>459</v>
      </c>
      <c r="F38" s="769" t="s">
        <v>460</v>
      </c>
      <c r="G38" s="778" t="s">
        <v>461</v>
      </c>
      <c r="H38" s="779"/>
      <c r="I38" s="10"/>
    </row>
    <row r="39" spans="1:9" ht="15.75" thickBot="1">
      <c r="A39" s="9"/>
      <c r="B39" s="419" t="s">
        <v>462</v>
      </c>
      <c r="C39" s="834" t="s">
        <v>463</v>
      </c>
      <c r="D39" s="835"/>
      <c r="E39" s="831"/>
      <c r="F39" s="831"/>
      <c r="G39" s="832"/>
      <c r="H39" s="833"/>
      <c r="I39" s="10"/>
    </row>
    <row r="40" spans="1:9" ht="21" customHeight="1">
      <c r="A40" s="9"/>
      <c r="B40" s="418" t="s">
        <v>843</v>
      </c>
      <c r="C40" s="495" t="s">
        <v>964</v>
      </c>
      <c r="D40" s="496"/>
      <c r="E40" s="492" t="s">
        <v>961</v>
      </c>
      <c r="F40" s="529" t="s">
        <v>827</v>
      </c>
      <c r="G40" s="497"/>
      <c r="H40" s="408">
        <v>200000</v>
      </c>
      <c r="I40" s="10"/>
    </row>
    <row r="41" spans="1:9" ht="21" customHeight="1">
      <c r="A41" s="9"/>
      <c r="B41" s="375" t="s">
        <v>843</v>
      </c>
      <c r="C41" s="488" t="s">
        <v>963</v>
      </c>
      <c r="D41" s="509"/>
      <c r="E41" s="493" t="s">
        <v>961</v>
      </c>
      <c r="F41" s="516" t="s">
        <v>826</v>
      </c>
      <c r="G41" s="510"/>
      <c r="H41" s="409">
        <v>80000</v>
      </c>
      <c r="I41" s="10"/>
    </row>
    <row r="42" spans="1:9" ht="21" customHeight="1">
      <c r="A42" s="9"/>
      <c r="B42" s="375" t="s">
        <v>843</v>
      </c>
      <c r="C42" s="489" t="s">
        <v>962</v>
      </c>
      <c r="D42" s="468"/>
      <c r="E42" s="494" t="s">
        <v>1022</v>
      </c>
      <c r="F42" s="581" t="s">
        <v>827</v>
      </c>
      <c r="G42" s="510"/>
      <c r="H42" s="409">
        <v>70000</v>
      </c>
      <c r="I42" s="10"/>
    </row>
    <row r="43" spans="1:9" ht="21" customHeight="1">
      <c r="A43" s="9"/>
      <c r="B43" s="375" t="s">
        <v>843</v>
      </c>
      <c r="C43" s="490" t="s">
        <v>965</v>
      </c>
      <c r="D43" s="509"/>
      <c r="E43" s="494" t="s">
        <v>1022</v>
      </c>
      <c r="F43" s="522" t="s">
        <v>827</v>
      </c>
      <c r="G43" s="372"/>
      <c r="H43" s="409">
        <v>70000</v>
      </c>
      <c r="I43" s="10"/>
    </row>
    <row r="44" spans="1:9" ht="21" customHeight="1">
      <c r="A44" s="9"/>
      <c r="B44" s="375" t="s">
        <v>843</v>
      </c>
      <c r="C44" s="491" t="s">
        <v>957</v>
      </c>
      <c r="D44" s="468"/>
      <c r="E44" s="494" t="s">
        <v>969</v>
      </c>
      <c r="F44" s="516" t="s">
        <v>974</v>
      </c>
      <c r="G44" s="510"/>
      <c r="H44" s="409">
        <v>130000</v>
      </c>
      <c r="I44" s="10"/>
    </row>
    <row r="45" spans="1:9" ht="21" customHeight="1">
      <c r="A45" s="9"/>
      <c r="B45" s="375" t="s">
        <v>843</v>
      </c>
      <c r="C45" s="488" t="s">
        <v>958</v>
      </c>
      <c r="D45" s="509"/>
      <c r="E45" s="494" t="s">
        <v>973</v>
      </c>
      <c r="F45" s="516" t="s">
        <v>827</v>
      </c>
      <c r="G45" s="372"/>
      <c r="H45" s="409">
        <v>100000</v>
      </c>
      <c r="I45" s="10"/>
    </row>
    <row r="46" spans="1:9" ht="21" customHeight="1">
      <c r="A46" s="9"/>
      <c r="B46" s="375" t="s">
        <v>843</v>
      </c>
      <c r="C46" s="491" t="s">
        <v>959</v>
      </c>
      <c r="D46" s="468"/>
      <c r="E46" s="494" t="s">
        <v>970</v>
      </c>
      <c r="F46" s="516" t="s">
        <v>827</v>
      </c>
      <c r="G46" s="510"/>
      <c r="H46" s="409">
        <v>70000</v>
      </c>
      <c r="I46" s="10"/>
    </row>
    <row r="47" spans="1:9" ht="21" customHeight="1">
      <c r="A47" s="9"/>
      <c r="B47" s="375" t="s">
        <v>843</v>
      </c>
      <c r="C47" s="488" t="s">
        <v>968</v>
      </c>
      <c r="D47" s="509"/>
      <c r="E47" s="494" t="s">
        <v>970</v>
      </c>
      <c r="F47" s="516" t="s">
        <v>827</v>
      </c>
      <c r="G47" s="372"/>
      <c r="H47" s="409">
        <v>50000</v>
      </c>
      <c r="I47" s="10"/>
    </row>
    <row r="48" spans="1:9" ht="30.75" customHeight="1">
      <c r="A48" s="9"/>
      <c r="B48" s="375" t="s">
        <v>843</v>
      </c>
      <c r="C48" s="491" t="s">
        <v>966</v>
      </c>
      <c r="D48" s="468"/>
      <c r="E48" s="494" t="s">
        <v>972</v>
      </c>
      <c r="F48" s="516" t="s">
        <v>974</v>
      </c>
      <c r="G48" s="510"/>
      <c r="H48" s="409">
        <v>75000</v>
      </c>
      <c r="I48" s="10"/>
    </row>
    <row r="49" spans="1:11" ht="21" customHeight="1">
      <c r="A49" s="9"/>
      <c r="B49" s="375" t="s">
        <v>843</v>
      </c>
      <c r="C49" s="488" t="s">
        <v>967</v>
      </c>
      <c r="D49" s="509"/>
      <c r="E49" s="494" t="s">
        <v>970</v>
      </c>
      <c r="F49" s="516" t="s">
        <v>827</v>
      </c>
      <c r="G49" s="372"/>
      <c r="H49" s="409">
        <v>60000</v>
      </c>
      <c r="I49" s="10"/>
    </row>
    <row r="50" spans="1:11" ht="21" customHeight="1">
      <c r="A50" s="9"/>
      <c r="B50" s="375" t="s">
        <v>843</v>
      </c>
      <c r="C50" s="488" t="s">
        <v>960</v>
      </c>
      <c r="D50" s="509"/>
      <c r="E50" s="494" t="s">
        <v>971</v>
      </c>
      <c r="F50" s="516" t="s">
        <v>826</v>
      </c>
      <c r="G50" s="510"/>
      <c r="H50" s="409">
        <v>70000</v>
      </c>
      <c r="I50" s="10"/>
    </row>
    <row r="51" spans="1:11">
      <c r="A51" s="9"/>
      <c r="B51" s="376"/>
      <c r="C51" s="511"/>
      <c r="D51" s="512"/>
      <c r="E51" s="378"/>
      <c r="F51" s="498" t="s">
        <v>3</v>
      </c>
      <c r="G51" s="499"/>
      <c r="H51" s="363">
        <f>SUM(H40:H50)</f>
        <v>975000</v>
      </c>
      <c r="I51" s="10"/>
    </row>
    <row r="52" spans="1:11" ht="15.75" thickBot="1">
      <c r="A52" s="9"/>
      <c r="B52" s="35"/>
      <c r="C52" s="813"/>
      <c r="D52" s="861"/>
      <c r="E52" s="50"/>
      <c r="F52" s="51"/>
      <c r="G52" s="813"/>
      <c r="H52" s="814"/>
      <c r="I52" s="10"/>
    </row>
    <row r="53" spans="1:11">
      <c r="A53" s="9"/>
      <c r="B53" s="539" t="s">
        <v>467</v>
      </c>
      <c r="C53" s="540"/>
      <c r="D53" s="540"/>
      <c r="E53" s="540"/>
      <c r="F53" s="540"/>
      <c r="G53" s="540"/>
      <c r="H53" s="541"/>
      <c r="I53" s="542"/>
      <c r="J53" s="543"/>
      <c r="K53" s="543"/>
    </row>
    <row r="54" spans="1:11">
      <c r="A54" s="9"/>
      <c r="B54" s="544" t="s">
        <v>988</v>
      </c>
      <c r="C54" s="540"/>
      <c r="D54" s="540"/>
      <c r="E54" s="540"/>
      <c r="F54" s="540"/>
      <c r="G54" s="540"/>
      <c r="H54" s="541"/>
      <c r="I54" s="542"/>
      <c r="J54" s="543"/>
      <c r="K54" s="543"/>
    </row>
    <row r="55" spans="1:11">
      <c r="A55" s="9"/>
      <c r="B55" s="539" t="s">
        <v>989</v>
      </c>
      <c r="C55" s="544"/>
      <c r="D55" s="545"/>
      <c r="E55" s="546"/>
      <c r="F55" s="546"/>
      <c r="G55" s="546"/>
      <c r="H55" s="547"/>
      <c r="I55" s="542"/>
      <c r="J55" s="543"/>
      <c r="K55" s="543"/>
    </row>
    <row r="56" spans="1:11">
      <c r="A56" s="9"/>
      <c r="B56" s="544" t="s">
        <v>990</v>
      </c>
      <c r="C56" s="544"/>
      <c r="D56" s="545"/>
      <c r="E56" s="546"/>
      <c r="F56" s="546"/>
      <c r="G56" s="546"/>
      <c r="H56" s="547"/>
      <c r="I56" s="542"/>
      <c r="J56" s="543"/>
      <c r="K56" s="543"/>
    </row>
    <row r="57" spans="1:11">
      <c r="A57" s="9"/>
      <c r="B57" s="544" t="s">
        <v>1002</v>
      </c>
      <c r="C57" s="540"/>
      <c r="D57" s="540"/>
      <c r="E57" s="540"/>
      <c r="F57" s="540"/>
      <c r="G57" s="540"/>
      <c r="H57" s="541"/>
      <c r="I57" s="542"/>
      <c r="J57" s="543"/>
      <c r="K57" s="543"/>
    </row>
    <row r="58" spans="1:11">
      <c r="A58" s="9"/>
      <c r="B58" s="535" t="s">
        <v>1020</v>
      </c>
      <c r="C58" s="531"/>
      <c r="D58" s="531"/>
      <c r="E58" s="531"/>
      <c r="F58" s="531"/>
      <c r="G58" s="531"/>
      <c r="H58" s="532"/>
      <c r="I58" s="10"/>
    </row>
    <row r="59" spans="1:11" ht="20.25" customHeight="1" thickBot="1">
      <c r="A59" s="41"/>
      <c r="B59" s="570" t="s">
        <v>1021</v>
      </c>
      <c r="C59" s="571"/>
      <c r="D59" s="571"/>
      <c r="E59" s="571"/>
      <c r="F59" s="571"/>
      <c r="G59" s="571"/>
      <c r="H59" s="572"/>
      <c r="I59" s="10"/>
    </row>
    <row r="60" spans="1:11" ht="4.5" customHeight="1" thickBot="1">
      <c r="A60" s="21"/>
      <c r="B60" s="21"/>
      <c r="C60" s="21"/>
      <c r="D60" s="21"/>
      <c r="E60" s="21"/>
      <c r="F60" s="21"/>
      <c r="G60" s="21"/>
      <c r="H60" s="21"/>
      <c r="I60" s="10"/>
    </row>
    <row r="61" spans="1:11">
      <c r="A61" s="4"/>
      <c r="B61" s="54" t="s">
        <v>468</v>
      </c>
      <c r="C61" s="6"/>
      <c r="D61" s="6"/>
      <c r="E61" s="6" t="s">
        <v>186</v>
      </c>
      <c r="F61" s="6"/>
      <c r="G61" s="6"/>
      <c r="H61" s="7"/>
      <c r="I61" s="55"/>
    </row>
    <row r="62" spans="1:11" ht="4.5" customHeight="1" thickBot="1">
      <c r="A62" s="56"/>
      <c r="B62" s="57"/>
      <c r="C62" s="57"/>
      <c r="D62" s="57"/>
      <c r="E62" s="57"/>
      <c r="F62" s="57"/>
      <c r="G62" s="57"/>
      <c r="H62" s="55"/>
      <c r="I62" s="55"/>
    </row>
    <row r="63" spans="1:11">
      <c r="A63" s="58"/>
      <c r="B63" s="767" t="s">
        <v>458</v>
      </c>
      <c r="C63" s="768"/>
      <c r="D63" s="769" t="s">
        <v>459</v>
      </c>
      <c r="E63" s="769" t="s">
        <v>460</v>
      </c>
      <c r="F63" s="769" t="s">
        <v>461</v>
      </c>
      <c r="G63" s="769"/>
      <c r="H63" s="771"/>
      <c r="I63" s="17"/>
    </row>
    <row r="64" spans="1:11">
      <c r="A64" s="58"/>
      <c r="B64" s="331" t="s">
        <v>462</v>
      </c>
      <c r="C64" s="332" t="s">
        <v>463</v>
      </c>
      <c r="D64" s="770"/>
      <c r="E64" s="770"/>
      <c r="F64" s="60" t="s">
        <v>469</v>
      </c>
      <c r="G64" s="60" t="s">
        <v>470</v>
      </c>
      <c r="H64" s="61" t="s">
        <v>471</v>
      </c>
      <c r="I64" s="17"/>
    </row>
    <row r="65" spans="1:9" ht="25.5">
      <c r="A65" s="58"/>
      <c r="B65" s="576" t="s">
        <v>924</v>
      </c>
      <c r="C65" s="577" t="s">
        <v>975</v>
      </c>
      <c r="D65" s="578" t="s">
        <v>982</v>
      </c>
      <c r="E65" s="579" t="s">
        <v>841</v>
      </c>
      <c r="F65" s="580">
        <v>80000</v>
      </c>
      <c r="G65" s="500"/>
      <c r="H65" s="501"/>
      <c r="I65" s="17"/>
    </row>
    <row r="66" spans="1:9" ht="30">
      <c r="A66" s="58"/>
      <c r="B66" s="576" t="s">
        <v>924</v>
      </c>
      <c r="C66" s="577" t="s">
        <v>976</v>
      </c>
      <c r="D66" s="578" t="s">
        <v>982</v>
      </c>
      <c r="E66" s="579" t="s">
        <v>841</v>
      </c>
      <c r="F66" s="580">
        <v>330000</v>
      </c>
      <c r="G66" s="500"/>
      <c r="H66" s="501"/>
      <c r="I66" s="17"/>
    </row>
    <row r="67" spans="1:9" ht="38.25">
      <c r="A67" s="58"/>
      <c r="B67" s="576" t="s">
        <v>924</v>
      </c>
      <c r="C67" s="577" t="s">
        <v>977</v>
      </c>
      <c r="D67" s="578" t="s">
        <v>983</v>
      </c>
      <c r="E67" s="579" t="s">
        <v>841</v>
      </c>
      <c r="F67" s="580">
        <v>60000</v>
      </c>
      <c r="G67" s="500"/>
      <c r="H67" s="501"/>
      <c r="I67" s="17"/>
    </row>
    <row r="68" spans="1:9" ht="38.25">
      <c r="A68" s="58"/>
      <c r="B68" s="576" t="s">
        <v>924</v>
      </c>
      <c r="C68" s="577" t="s">
        <v>978</v>
      </c>
      <c r="D68" s="578" t="s">
        <v>984</v>
      </c>
      <c r="E68" s="579" t="s">
        <v>841</v>
      </c>
      <c r="F68" s="580">
        <v>30000</v>
      </c>
      <c r="G68" s="500"/>
      <c r="H68" s="501"/>
      <c r="I68" s="17"/>
    </row>
    <row r="69" spans="1:9" ht="38.25">
      <c r="A69" s="58"/>
      <c r="B69" s="576" t="s">
        <v>924</v>
      </c>
      <c r="C69" s="577" t="s">
        <v>979</v>
      </c>
      <c r="D69" s="578" t="s">
        <v>984</v>
      </c>
      <c r="E69" s="579" t="s">
        <v>841</v>
      </c>
      <c r="F69" s="580">
        <v>30000</v>
      </c>
      <c r="G69" s="500"/>
      <c r="H69" s="501"/>
      <c r="I69" s="17"/>
    </row>
    <row r="70" spans="1:9" ht="38.25">
      <c r="A70" s="58"/>
      <c r="B70" s="576" t="s">
        <v>924</v>
      </c>
      <c r="C70" s="577" t="s">
        <v>980</v>
      </c>
      <c r="D70" s="578" t="s">
        <v>984</v>
      </c>
      <c r="E70" s="579" t="s">
        <v>841</v>
      </c>
      <c r="F70" s="580">
        <v>30000</v>
      </c>
      <c r="G70" s="500"/>
      <c r="H70" s="501"/>
      <c r="I70" s="17"/>
    </row>
    <row r="71" spans="1:9" ht="30">
      <c r="A71" s="58"/>
      <c r="B71" s="576" t="s">
        <v>924</v>
      </c>
      <c r="C71" s="577" t="s">
        <v>981</v>
      </c>
      <c r="D71" s="578" t="s">
        <v>982</v>
      </c>
      <c r="E71" s="579" t="s">
        <v>841</v>
      </c>
      <c r="F71" s="580">
        <v>99056.2</v>
      </c>
      <c r="G71" s="500"/>
      <c r="H71" s="501"/>
      <c r="I71" s="17"/>
    </row>
    <row r="72" spans="1:9">
      <c r="A72" s="56"/>
      <c r="B72" s="69"/>
      <c r="C72" s="70"/>
      <c r="D72" s="71"/>
      <c r="E72" s="502" t="s">
        <v>3</v>
      </c>
      <c r="F72" s="503">
        <f>SUM(F65:F71)</f>
        <v>659056.19999999995</v>
      </c>
      <c r="G72" s="498"/>
      <c r="H72" s="504"/>
      <c r="I72" s="10"/>
    </row>
    <row r="73" spans="1:9" ht="15.75" thickBot="1">
      <c r="A73" s="56"/>
      <c r="B73" s="76"/>
      <c r="C73" s="77"/>
      <c r="D73" s="78"/>
      <c r="E73" s="79"/>
      <c r="F73" s="80"/>
      <c r="G73" s="81"/>
      <c r="H73" s="82"/>
      <c r="I73" s="10"/>
    </row>
    <row r="74" spans="1:9">
      <c r="A74" s="56"/>
      <c r="B74" s="554" t="s">
        <v>464</v>
      </c>
      <c r="C74" s="555"/>
      <c r="D74" s="556"/>
      <c r="E74" s="557"/>
      <c r="F74" s="557"/>
      <c r="G74" s="558"/>
      <c r="H74" s="559"/>
      <c r="I74" s="10"/>
    </row>
    <row r="75" spans="1:9">
      <c r="A75" s="56"/>
      <c r="B75" s="764" t="s">
        <v>1005</v>
      </c>
      <c r="C75" s="765"/>
      <c r="D75" s="765"/>
      <c r="E75" s="765"/>
      <c r="F75" s="765"/>
      <c r="G75" s="765"/>
      <c r="H75" s="766"/>
      <c r="I75" s="55"/>
    </row>
    <row r="76" spans="1:9">
      <c r="A76" s="56"/>
      <c r="B76" s="560" t="s">
        <v>1006</v>
      </c>
      <c r="C76" s="561"/>
      <c r="D76" s="561"/>
      <c r="E76" s="561"/>
      <c r="F76" s="561"/>
      <c r="G76" s="561"/>
      <c r="H76" s="562"/>
      <c r="I76" s="55"/>
    </row>
    <row r="77" spans="1:9" ht="15.75" thickBot="1">
      <c r="A77" s="83"/>
      <c r="B77" s="563" t="s">
        <v>1007</v>
      </c>
      <c r="C77" s="564"/>
      <c r="D77" s="565"/>
      <c r="E77" s="566"/>
      <c r="F77" s="566"/>
      <c r="G77" s="566"/>
      <c r="H77" s="567"/>
      <c r="I77" s="55"/>
    </row>
    <row r="78" spans="1:9" ht="25.5" customHeight="1" thickBot="1">
      <c r="A78" s="57"/>
      <c r="B78" s="88"/>
      <c r="C78" s="89"/>
      <c r="D78" s="90"/>
      <c r="E78" s="91"/>
      <c r="F78" s="91"/>
      <c r="G78" s="91"/>
      <c r="H78" s="91"/>
      <c r="I78" s="55"/>
    </row>
    <row r="79" spans="1:9">
      <c r="A79" s="4"/>
      <c r="B79" s="54" t="s">
        <v>472</v>
      </c>
      <c r="C79" s="6"/>
      <c r="D79" s="6"/>
      <c r="E79" s="6"/>
      <c r="F79" s="6"/>
      <c r="G79" s="6"/>
      <c r="H79" s="7"/>
      <c r="I79" s="55"/>
    </row>
    <row r="80" spans="1:9" ht="15.75" thickBot="1">
      <c r="A80" s="56"/>
      <c r="B80" s="57"/>
      <c r="C80" s="57"/>
      <c r="D80" s="57"/>
      <c r="E80" s="57"/>
      <c r="F80" s="57"/>
      <c r="G80" s="57"/>
      <c r="H80" s="55"/>
      <c r="I80" s="55"/>
    </row>
    <row r="81" spans="1:9">
      <c r="A81" s="58"/>
      <c r="B81" s="767" t="s">
        <v>458</v>
      </c>
      <c r="C81" s="768"/>
      <c r="D81" s="769" t="s">
        <v>459</v>
      </c>
      <c r="E81" s="769" t="s">
        <v>460</v>
      </c>
      <c r="F81" s="769" t="s">
        <v>461</v>
      </c>
      <c r="G81" s="769"/>
      <c r="H81" s="771"/>
      <c r="I81" s="17"/>
    </row>
    <row r="82" spans="1:9">
      <c r="A82" s="58"/>
      <c r="B82" s="331" t="s">
        <v>462</v>
      </c>
      <c r="C82" s="332" t="s">
        <v>463</v>
      </c>
      <c r="D82" s="770"/>
      <c r="E82" s="770"/>
      <c r="F82" s="60" t="s">
        <v>469</v>
      </c>
      <c r="G82" s="60" t="s">
        <v>470</v>
      </c>
      <c r="H82" s="61" t="s">
        <v>471</v>
      </c>
      <c r="I82" s="17"/>
    </row>
    <row r="83" spans="1:9">
      <c r="A83" s="56"/>
      <c r="B83" s="62"/>
      <c r="C83" s="63"/>
      <c r="D83" s="64"/>
      <c r="E83" s="73"/>
      <c r="F83" s="92"/>
      <c r="G83" s="92"/>
      <c r="H83" s="68"/>
      <c r="I83" s="10"/>
    </row>
    <row r="84" spans="1:9">
      <c r="A84" s="56"/>
      <c r="B84" s="69"/>
      <c r="C84" s="70"/>
      <c r="D84" s="71"/>
      <c r="E84" s="93"/>
      <c r="F84" s="94"/>
      <c r="G84" s="94"/>
      <c r="H84" s="75"/>
      <c r="I84" s="10"/>
    </row>
    <row r="85" spans="1:9" ht="15.75" thickBot="1">
      <c r="A85" s="56"/>
      <c r="B85" s="76"/>
      <c r="C85" s="77"/>
      <c r="D85" s="78"/>
      <c r="E85" s="95"/>
      <c r="F85" s="96"/>
      <c r="G85" s="96"/>
      <c r="H85" s="82"/>
      <c r="I85" s="10"/>
    </row>
    <row r="86" spans="1:9">
      <c r="A86" s="56"/>
      <c r="B86" s="21" t="s">
        <v>464</v>
      </c>
      <c r="C86" s="89"/>
      <c r="D86" s="90"/>
      <c r="E86" s="91"/>
      <c r="F86" s="91"/>
      <c r="G86" s="91"/>
      <c r="H86" s="97"/>
      <c r="I86" s="55"/>
    </row>
    <row r="87" spans="1:9">
      <c r="A87" s="56"/>
      <c r="B87" s="772" t="s">
        <v>681</v>
      </c>
      <c r="C87" s="772"/>
      <c r="D87" s="772"/>
      <c r="E87" s="772"/>
      <c r="F87" s="772"/>
      <c r="G87" s="772"/>
      <c r="H87" s="302"/>
      <c r="I87" s="55"/>
    </row>
    <row r="88" spans="1:9" ht="15.75" thickBot="1">
      <c r="A88" s="56"/>
      <c r="B88" s="84" t="s">
        <v>682</v>
      </c>
      <c r="C88" s="334"/>
      <c r="D88" s="334"/>
      <c r="E88" s="334"/>
      <c r="F88" s="334"/>
      <c r="G88" s="334"/>
      <c r="H88" s="333"/>
      <c r="I88" s="55"/>
    </row>
    <row r="89" spans="1:9" ht="15.75" thickBot="1">
      <c r="A89" s="100"/>
      <c r="B89" s="100"/>
      <c r="C89" s="100"/>
      <c r="D89" s="100"/>
      <c r="E89" s="100"/>
      <c r="F89" s="100"/>
      <c r="G89" s="100"/>
      <c r="H89" s="100"/>
      <c r="I89" s="55"/>
    </row>
    <row r="90" spans="1:9" ht="51">
      <c r="A90" s="102"/>
      <c r="B90" s="103" t="s">
        <v>473</v>
      </c>
      <c r="C90" s="104"/>
      <c r="D90" s="104"/>
      <c r="E90" s="105"/>
      <c r="F90" s="325" t="s">
        <v>474</v>
      </c>
      <c r="G90" s="325" t="s">
        <v>475</v>
      </c>
      <c r="H90" s="107" t="s">
        <v>476</v>
      </c>
      <c r="I90" s="108"/>
    </row>
    <row r="91" spans="1:9">
      <c r="A91" s="101"/>
      <c r="B91" s="110" t="s">
        <v>477</v>
      </c>
      <c r="C91" s="111"/>
      <c r="D91" s="111"/>
      <c r="E91" s="111"/>
      <c r="F91" s="619"/>
      <c r="G91" s="619" t="s">
        <v>713</v>
      </c>
      <c r="H91" s="619" t="s">
        <v>713</v>
      </c>
      <c r="I91" s="108"/>
    </row>
    <row r="92" spans="1:9">
      <c r="A92" s="101"/>
      <c r="B92" s="110" t="s">
        <v>478</v>
      </c>
      <c r="C92" s="111"/>
      <c r="D92" s="111"/>
      <c r="E92" s="111"/>
      <c r="F92" s="619"/>
      <c r="G92" s="619"/>
      <c r="H92" s="620"/>
      <c r="I92" s="108"/>
    </row>
    <row r="93" spans="1:9">
      <c r="A93" s="101"/>
      <c r="B93" s="114" t="s">
        <v>479</v>
      </c>
      <c r="C93" s="115"/>
      <c r="D93" s="115"/>
      <c r="E93" s="115"/>
      <c r="F93" s="619"/>
      <c r="G93" s="619">
        <v>90780.9</v>
      </c>
      <c r="H93" s="619">
        <v>90780.9</v>
      </c>
      <c r="I93" s="108"/>
    </row>
    <row r="94" spans="1:9">
      <c r="A94" s="101"/>
      <c r="B94" s="110" t="s">
        <v>480</v>
      </c>
      <c r="C94" s="111"/>
      <c r="D94" s="111"/>
      <c r="E94" s="111"/>
      <c r="F94" s="619"/>
      <c r="G94" s="619"/>
      <c r="H94" s="620"/>
      <c r="I94" s="108"/>
    </row>
    <row r="95" spans="1:9">
      <c r="A95" s="101"/>
      <c r="B95" s="110" t="s">
        <v>481</v>
      </c>
      <c r="C95" s="111"/>
      <c r="D95" s="111"/>
      <c r="E95" s="111"/>
      <c r="F95" s="619"/>
      <c r="G95" s="619"/>
      <c r="H95" s="620"/>
      <c r="I95" s="108"/>
    </row>
    <row r="96" spans="1:9">
      <c r="A96" s="101"/>
      <c r="B96" s="114" t="s">
        <v>482</v>
      </c>
      <c r="C96" s="115"/>
      <c r="D96" s="115"/>
      <c r="E96" s="115"/>
      <c r="F96" s="619"/>
      <c r="G96" s="619"/>
      <c r="H96" s="620"/>
      <c r="I96" s="108"/>
    </row>
    <row r="97" spans="1:12">
      <c r="A97" s="101"/>
      <c r="B97" s="114" t="s">
        <v>483</v>
      </c>
      <c r="C97" s="115"/>
      <c r="D97" s="115"/>
      <c r="E97" s="115"/>
      <c r="F97" s="619"/>
      <c r="G97" s="619"/>
      <c r="H97" s="620"/>
      <c r="I97" s="108"/>
    </row>
    <row r="98" spans="1:12">
      <c r="A98" s="101"/>
      <c r="B98" s="114" t="s">
        <v>484</v>
      </c>
      <c r="C98" s="115"/>
      <c r="D98" s="115"/>
      <c r="E98" s="115"/>
      <c r="F98" s="619"/>
      <c r="G98" s="619">
        <v>90780.9</v>
      </c>
      <c r="H98" s="619">
        <v>90780.9</v>
      </c>
      <c r="I98" s="108"/>
    </row>
    <row r="99" spans="1:12">
      <c r="A99" s="101"/>
      <c r="B99" s="114" t="s">
        <v>485</v>
      </c>
      <c r="C99" s="115"/>
      <c r="D99" s="115"/>
      <c r="E99" s="115"/>
      <c r="F99" s="619"/>
      <c r="G99" s="619"/>
      <c r="H99" s="620"/>
      <c r="I99" s="108"/>
    </row>
    <row r="100" spans="1:12">
      <c r="A100" s="101"/>
      <c r="B100" s="114" t="s">
        <v>486</v>
      </c>
      <c r="C100" s="115"/>
      <c r="D100" s="115"/>
      <c r="E100" s="115"/>
      <c r="F100" s="621"/>
      <c r="G100" s="619"/>
      <c r="H100" s="620"/>
      <c r="I100" s="108"/>
    </row>
    <row r="101" spans="1:12">
      <c r="A101" s="101"/>
      <c r="B101" s="114" t="s">
        <v>487</v>
      </c>
      <c r="C101" s="115"/>
      <c r="D101" s="115"/>
      <c r="E101" s="115"/>
      <c r="F101" s="621"/>
      <c r="G101" s="619"/>
      <c r="H101" s="620"/>
      <c r="I101" s="108"/>
    </row>
    <row r="102" spans="1:12">
      <c r="A102" s="101"/>
      <c r="B102" s="116" t="s">
        <v>3</v>
      </c>
      <c r="C102" s="20"/>
      <c r="D102" s="20"/>
      <c r="E102" s="20"/>
      <c r="F102" s="622"/>
      <c r="G102" s="622">
        <f>SUM(G91:G101)</f>
        <v>181561.8</v>
      </c>
      <c r="H102" s="622">
        <f>SUM(H91:H101)</f>
        <v>181561.8</v>
      </c>
      <c r="I102" s="108"/>
    </row>
    <row r="103" spans="1:12" ht="15.75" thickBot="1">
      <c r="A103" s="117"/>
      <c r="B103" s="118" t="s">
        <v>488</v>
      </c>
      <c r="C103" s="119"/>
      <c r="D103" s="119"/>
      <c r="E103" s="119"/>
      <c r="F103" s="120"/>
      <c r="G103" s="120"/>
      <c r="H103" s="121"/>
      <c r="I103" s="108"/>
    </row>
    <row r="104" spans="1:12" ht="22.5" customHeight="1" thickBot="1">
      <c r="A104" s="21"/>
      <c r="B104" s="21"/>
      <c r="C104" s="21"/>
      <c r="D104" s="21"/>
      <c r="E104" s="21"/>
      <c r="F104" s="21"/>
      <c r="G104" s="21"/>
      <c r="H104" s="21"/>
      <c r="I104" s="10"/>
    </row>
    <row r="105" spans="1:12">
      <c r="A105" s="122"/>
      <c r="B105" s="54" t="s">
        <v>489</v>
      </c>
      <c r="C105" s="123"/>
      <c r="D105" s="123"/>
      <c r="E105" s="54"/>
      <c r="F105" s="54"/>
      <c r="G105" s="54"/>
      <c r="H105" s="124"/>
      <c r="I105" s="125"/>
    </row>
    <row r="106" spans="1:12">
      <c r="A106" s="128"/>
      <c r="B106" s="129"/>
      <c r="C106" s="328"/>
      <c r="D106" s="328"/>
      <c r="E106" s="328"/>
      <c r="F106" s="328"/>
      <c r="G106" s="328"/>
      <c r="H106" s="326" t="s">
        <v>461</v>
      </c>
      <c r="I106" s="132"/>
    </row>
    <row r="107" spans="1:12">
      <c r="A107" s="128"/>
      <c r="B107" s="134" t="s">
        <v>490</v>
      </c>
      <c r="C107" s="135"/>
      <c r="D107" s="135"/>
      <c r="E107" s="135"/>
      <c r="F107" s="135"/>
      <c r="G107" s="136"/>
      <c r="H107" s="113"/>
      <c r="I107" s="132"/>
      <c r="L107" s="642"/>
    </row>
    <row r="108" spans="1:12">
      <c r="A108" s="128"/>
      <c r="B108" s="137" t="s">
        <v>491</v>
      </c>
      <c r="C108" s="135"/>
      <c r="D108" s="135"/>
      <c r="E108" s="135"/>
      <c r="F108" s="135"/>
      <c r="G108" s="135"/>
      <c r="H108" s="113"/>
      <c r="I108" s="132"/>
    </row>
    <row r="109" spans="1:12">
      <c r="A109" s="128"/>
      <c r="B109" s="138" t="s">
        <v>3</v>
      </c>
      <c r="C109" s="135"/>
      <c r="D109" s="135"/>
      <c r="E109" s="135"/>
      <c r="F109" s="135"/>
      <c r="G109" s="135"/>
      <c r="H109" s="113"/>
      <c r="I109" s="132"/>
    </row>
    <row r="110" spans="1:12" ht="15.75" thickBot="1">
      <c r="A110" s="139"/>
      <c r="B110" s="118" t="s">
        <v>492</v>
      </c>
      <c r="C110" s="118"/>
      <c r="D110" s="140"/>
      <c r="E110" s="140"/>
      <c r="F110" s="120"/>
      <c r="G110" s="120"/>
      <c r="H110" s="141"/>
      <c r="I110" s="132"/>
    </row>
    <row r="111" spans="1:12" ht="37.5" customHeight="1" thickBot="1">
      <c r="A111" s="57"/>
      <c r="B111" s="57"/>
      <c r="C111" s="57"/>
      <c r="D111" s="57"/>
      <c r="E111" s="57"/>
      <c r="F111" s="57"/>
      <c r="G111" s="57"/>
      <c r="H111" s="57"/>
      <c r="I111" s="55"/>
    </row>
    <row r="112" spans="1:12">
      <c r="A112" s="4"/>
      <c r="B112" s="23" t="s">
        <v>493</v>
      </c>
      <c r="C112" s="6"/>
      <c r="D112" s="6"/>
      <c r="E112" s="6"/>
      <c r="F112" s="758" t="s">
        <v>461</v>
      </c>
      <c r="G112" s="759"/>
      <c r="H112" s="760"/>
      <c r="I112" s="55"/>
    </row>
    <row r="113" spans="1:9">
      <c r="A113" s="56"/>
      <c r="B113" s="335" t="s">
        <v>494</v>
      </c>
      <c r="C113" s="142"/>
      <c r="D113" s="335"/>
      <c r="E113" s="143" t="s">
        <v>495</v>
      </c>
      <c r="F113" s="60" t="s">
        <v>469</v>
      </c>
      <c r="G113" s="60" t="s">
        <v>470</v>
      </c>
      <c r="H113" s="61" t="s">
        <v>471</v>
      </c>
      <c r="I113" s="55"/>
    </row>
    <row r="114" spans="1:9">
      <c r="A114" s="144"/>
      <c r="B114" s="145" t="s">
        <v>496</v>
      </c>
      <c r="C114" s="335"/>
      <c r="D114" s="145"/>
      <c r="E114" s="618" t="s">
        <v>713</v>
      </c>
      <c r="F114" s="622" t="s">
        <v>713</v>
      </c>
      <c r="G114" s="624"/>
      <c r="H114" s="625"/>
      <c r="I114" s="146"/>
    </row>
    <row r="115" spans="1:9">
      <c r="A115" s="128"/>
      <c r="B115" s="145" t="s">
        <v>497</v>
      </c>
      <c r="C115" s="145"/>
      <c r="D115" s="145"/>
      <c r="E115" s="627">
        <v>11</v>
      </c>
      <c r="F115" s="622">
        <v>975000</v>
      </c>
      <c r="G115" s="626"/>
      <c r="H115" s="628"/>
      <c r="I115" s="132"/>
    </row>
    <row r="116" spans="1:9">
      <c r="A116" s="128"/>
      <c r="B116" s="145" t="s">
        <v>498</v>
      </c>
      <c r="C116" s="145"/>
      <c r="D116" s="145"/>
      <c r="E116" s="627">
        <v>7</v>
      </c>
      <c r="F116" s="619">
        <v>659056.19999999995</v>
      </c>
      <c r="G116" s="627"/>
      <c r="H116" s="620"/>
      <c r="I116" s="132"/>
    </row>
    <row r="117" spans="1:9">
      <c r="A117" s="128"/>
      <c r="B117" s="145" t="s">
        <v>499</v>
      </c>
      <c r="C117" s="145"/>
      <c r="D117" s="145"/>
      <c r="E117" s="627"/>
      <c r="F117" s="627"/>
      <c r="G117" s="627"/>
      <c r="H117" s="620"/>
      <c r="I117" s="132"/>
    </row>
    <row r="118" spans="1:9">
      <c r="A118" s="128"/>
      <c r="B118" s="149" t="s">
        <v>500</v>
      </c>
      <c r="C118" s="145"/>
      <c r="D118" s="145"/>
      <c r="E118" s="626"/>
      <c r="F118" s="627"/>
      <c r="G118" s="626"/>
      <c r="H118" s="628"/>
      <c r="I118" s="132"/>
    </row>
    <row r="119" spans="1:9">
      <c r="A119" s="128"/>
      <c r="B119" s="149" t="s">
        <v>501</v>
      </c>
      <c r="C119" s="145"/>
      <c r="D119" s="145"/>
      <c r="E119" s="626"/>
      <c r="F119" s="626"/>
      <c r="G119" s="627"/>
      <c r="H119" s="620">
        <v>181561.8</v>
      </c>
      <c r="I119" s="132"/>
    </row>
    <row r="120" spans="1:9">
      <c r="A120" s="128"/>
      <c r="B120" s="149" t="s">
        <v>502</v>
      </c>
      <c r="C120" s="145"/>
      <c r="D120" s="145"/>
      <c r="E120" s="627"/>
      <c r="F120" s="626"/>
      <c r="G120" s="626"/>
      <c r="H120" s="620"/>
      <c r="I120" s="132"/>
    </row>
    <row r="121" spans="1:9">
      <c r="A121" s="128"/>
      <c r="B121" s="150" t="s">
        <v>503</v>
      </c>
      <c r="C121" s="145"/>
      <c r="D121" s="150"/>
      <c r="E121" s="633">
        <f>E115+E116</f>
        <v>18</v>
      </c>
      <c r="F121" s="622">
        <f>SUM(F114:F118)</f>
        <v>1634056.2</v>
      </c>
      <c r="G121" s="622">
        <f>G116+G117+G119</f>
        <v>0</v>
      </c>
      <c r="H121" s="634">
        <f>H116+H117+H119+H120</f>
        <v>181561.8</v>
      </c>
      <c r="I121" s="132"/>
    </row>
    <row r="122" spans="1:9" ht="15.75" thickBot="1">
      <c r="A122" s="139"/>
      <c r="B122" s="151" t="s">
        <v>504</v>
      </c>
      <c r="C122" s="152"/>
      <c r="D122" s="151"/>
      <c r="E122" s="635">
        <v>18</v>
      </c>
      <c r="F122" s="761">
        <f>F121+H121</f>
        <v>1815618</v>
      </c>
      <c r="G122" s="762"/>
      <c r="H122" s="763"/>
      <c r="I122" s="132"/>
    </row>
    <row r="123" spans="1:9" ht="15.75" thickBot="1">
      <c r="A123" s="42"/>
      <c r="B123" s="42"/>
      <c r="C123" s="42"/>
      <c r="D123" s="42"/>
      <c r="E123" s="52"/>
      <c r="F123" s="52"/>
      <c r="G123" s="52"/>
      <c r="H123" s="52"/>
      <c r="I123" s="43"/>
    </row>
  </sheetData>
  <mergeCells count="30">
    <mergeCell ref="A2:H4"/>
    <mergeCell ref="B14:C14"/>
    <mergeCell ref="D14:D15"/>
    <mergeCell ref="E14:E15"/>
    <mergeCell ref="F14:F15"/>
    <mergeCell ref="G14:G15"/>
    <mergeCell ref="H14:H15"/>
    <mergeCell ref="F7:G7"/>
    <mergeCell ref="F8:G8"/>
    <mergeCell ref="F9:G9"/>
    <mergeCell ref="F10:G10"/>
    <mergeCell ref="B38:D38"/>
    <mergeCell ref="E38:E39"/>
    <mergeCell ref="F38:F39"/>
    <mergeCell ref="G38:H39"/>
    <mergeCell ref="C39:D39"/>
    <mergeCell ref="C52:D52"/>
    <mergeCell ref="G52:H52"/>
    <mergeCell ref="B63:C63"/>
    <mergeCell ref="D63:D64"/>
    <mergeCell ref="E63:E64"/>
    <mergeCell ref="F63:H63"/>
    <mergeCell ref="F112:H112"/>
    <mergeCell ref="F122:H122"/>
    <mergeCell ref="B75:H75"/>
    <mergeCell ref="B81:C81"/>
    <mergeCell ref="D81:D82"/>
    <mergeCell ref="E81:E82"/>
    <mergeCell ref="F81:H81"/>
    <mergeCell ref="B87:G87"/>
  </mergeCells>
  <pageMargins left="0.59055118110236227" right="0.11811023622047245" top="0.31496062992125984" bottom="0.35433070866141736" header="0.78740157480314965" footer="0.31496062992125984"/>
  <pageSetup paperSize="9" scale="62"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69"/>
  <sheetViews>
    <sheetView topLeftCell="A22" workbookViewId="0">
      <selection activeCell="H32" sqref="H32:I32"/>
    </sheetView>
  </sheetViews>
  <sheetFormatPr defaultRowHeight="15"/>
  <cols>
    <col min="1" max="1" width="6.140625" customWidth="1"/>
    <col min="2" max="2" width="39" customWidth="1"/>
    <col min="3" max="3" width="38.28515625" customWidth="1"/>
    <col min="4" max="4" width="16.7109375" customWidth="1"/>
    <col min="5" max="5" width="27.85546875" customWidth="1"/>
    <col min="6" max="6" width="24.85546875" customWidth="1"/>
    <col min="7" max="7" width="20.5703125" customWidth="1"/>
    <col min="8" max="8" width="23.28515625" customWidth="1"/>
    <col min="9" max="9" width="3.7109375" customWidth="1"/>
  </cols>
  <sheetData>
    <row r="1" spans="1:9" ht="15.75">
      <c r="A1" s="5" t="s">
        <v>449</v>
      </c>
      <c r="B1" s="6"/>
      <c r="C1" s="6"/>
      <c r="D1" s="6"/>
      <c r="E1" s="6"/>
      <c r="F1" s="6"/>
      <c r="G1" s="6"/>
      <c r="H1" s="6"/>
      <c r="I1" s="7"/>
    </row>
    <row r="2" spans="1:9">
      <c r="A2" s="794" t="s">
        <v>450</v>
      </c>
      <c r="B2" s="794"/>
      <c r="C2" s="794"/>
      <c r="D2" s="794"/>
      <c r="E2" s="794"/>
      <c r="F2" s="794"/>
      <c r="G2" s="794"/>
      <c r="H2" s="794"/>
      <c r="I2" s="10"/>
    </row>
    <row r="3" spans="1:9">
      <c r="A3" s="794"/>
      <c r="B3" s="794"/>
      <c r="C3" s="794"/>
      <c r="D3" s="794"/>
      <c r="E3" s="794"/>
      <c r="F3" s="794"/>
      <c r="G3" s="794"/>
      <c r="H3" s="794"/>
      <c r="I3" s="10"/>
    </row>
    <row r="4" spans="1:9">
      <c r="A4" s="794"/>
      <c r="B4" s="794"/>
      <c r="C4" s="794"/>
      <c r="D4" s="794"/>
      <c r="E4" s="794"/>
      <c r="F4" s="794"/>
      <c r="G4" s="794"/>
      <c r="H4" s="794"/>
      <c r="I4" s="10"/>
    </row>
    <row r="5" spans="1:9">
      <c r="A5" s="324"/>
      <c r="B5" s="324"/>
      <c r="C5" s="324"/>
      <c r="D5" s="324"/>
      <c r="E5" s="324"/>
      <c r="F5" s="324"/>
      <c r="G5" s="324"/>
      <c r="H5" s="324"/>
      <c r="I5" s="10"/>
    </row>
    <row r="6" spans="1:9">
      <c r="A6" s="13" t="s">
        <v>0</v>
      </c>
      <c r="B6" s="14"/>
      <c r="C6" s="615" t="s">
        <v>176</v>
      </c>
      <c r="D6" s="13"/>
      <c r="E6" s="16" t="s">
        <v>451</v>
      </c>
      <c r="F6" s="13"/>
      <c r="G6" s="13"/>
      <c r="H6" s="16"/>
      <c r="I6" s="17"/>
    </row>
    <row r="7" spans="1:9">
      <c r="A7" s="13" t="s">
        <v>1</v>
      </c>
      <c r="B7" s="14"/>
      <c r="C7" s="631" t="s">
        <v>186</v>
      </c>
      <c r="D7" s="13"/>
      <c r="E7" s="16" t="s">
        <v>452</v>
      </c>
      <c r="F7" s="793" t="s">
        <v>704</v>
      </c>
      <c r="G7" s="821"/>
      <c r="H7" s="13"/>
      <c r="I7" s="17"/>
    </row>
    <row r="8" spans="1:9">
      <c r="A8" s="795" t="s">
        <v>642</v>
      </c>
      <c r="B8" s="795"/>
      <c r="C8" s="809">
        <v>1047637</v>
      </c>
      <c r="D8" s="14"/>
      <c r="E8" s="16" t="s">
        <v>454</v>
      </c>
      <c r="F8" s="793" t="s">
        <v>693</v>
      </c>
      <c r="G8" s="821"/>
      <c r="H8" s="13"/>
      <c r="I8" s="17"/>
    </row>
    <row r="9" spans="1:9">
      <c r="A9" s="795"/>
      <c r="B9" s="795"/>
      <c r="C9" s="810"/>
      <c r="D9" s="13" t="s">
        <v>453</v>
      </c>
      <c r="E9" s="16" t="s">
        <v>455</v>
      </c>
      <c r="F9" s="793">
        <v>541</v>
      </c>
      <c r="G9" s="821"/>
      <c r="H9" s="13"/>
      <c r="I9" s="17"/>
    </row>
    <row r="10" spans="1:9" ht="15.75" thickBot="1">
      <c r="A10" s="13"/>
      <c r="B10" s="13"/>
      <c r="C10" s="13"/>
      <c r="D10" s="13"/>
      <c r="E10" s="16" t="s">
        <v>456</v>
      </c>
      <c r="F10" s="822">
        <v>5890032167</v>
      </c>
      <c r="G10" s="823"/>
      <c r="H10" s="13"/>
      <c r="I10" s="17"/>
    </row>
    <row r="11" spans="1:9" ht="15.75" thickBot="1">
      <c r="A11" s="21"/>
      <c r="B11" s="21"/>
      <c r="C11" s="21"/>
      <c r="D11" s="21"/>
      <c r="E11" s="21"/>
      <c r="F11" s="21"/>
      <c r="G11" s="21"/>
      <c r="H11" s="21"/>
      <c r="I11" s="10"/>
    </row>
    <row r="12" spans="1:9">
      <c r="A12" s="22"/>
      <c r="B12" s="23" t="s">
        <v>643</v>
      </c>
      <c r="C12" s="24"/>
      <c r="D12" s="24"/>
      <c r="E12" s="24"/>
      <c r="F12" s="24"/>
      <c r="G12" s="24"/>
      <c r="H12" s="25"/>
      <c r="I12" s="10"/>
    </row>
    <row r="13" spans="1:9" ht="15.75" thickBot="1">
      <c r="A13" s="9"/>
      <c r="B13" s="13"/>
      <c r="C13" s="21"/>
      <c r="D13" s="21"/>
      <c r="E13" s="21"/>
      <c r="F13" s="21"/>
      <c r="G13" s="21"/>
      <c r="H13" s="10"/>
      <c r="I13" s="10"/>
    </row>
    <row r="14" spans="1:9">
      <c r="A14" s="9"/>
      <c r="B14" s="775" t="s">
        <v>458</v>
      </c>
      <c r="C14" s="776"/>
      <c r="D14" s="769" t="s">
        <v>646</v>
      </c>
      <c r="E14" s="787" t="s">
        <v>544</v>
      </c>
      <c r="F14" s="789" t="s">
        <v>545</v>
      </c>
      <c r="G14" s="798" t="s">
        <v>647</v>
      </c>
      <c r="H14" s="791" t="s">
        <v>461</v>
      </c>
      <c r="I14" s="10"/>
    </row>
    <row r="15" spans="1:9" ht="25.5">
      <c r="A15" s="9"/>
      <c r="B15" s="331" t="s">
        <v>649</v>
      </c>
      <c r="C15" s="287" t="s">
        <v>650</v>
      </c>
      <c r="D15" s="770"/>
      <c r="E15" s="788"/>
      <c r="F15" s="790"/>
      <c r="G15" s="799"/>
      <c r="H15" s="792"/>
      <c r="I15" s="10"/>
    </row>
    <row r="16" spans="1:9">
      <c r="A16" s="9"/>
      <c r="B16" s="28" t="s">
        <v>789</v>
      </c>
      <c r="C16" s="28" t="s">
        <v>789</v>
      </c>
      <c r="D16" s="286">
        <v>1380</v>
      </c>
      <c r="E16" s="286" t="s">
        <v>788</v>
      </c>
      <c r="F16" s="286" t="s">
        <v>766</v>
      </c>
      <c r="G16" s="286">
        <v>1</v>
      </c>
      <c r="H16" s="342">
        <v>942873.3</v>
      </c>
      <c r="I16" s="10"/>
    </row>
    <row r="17" spans="1:9">
      <c r="A17" s="9"/>
      <c r="B17" s="666"/>
      <c r="C17" s="666"/>
      <c r="D17" s="668"/>
      <c r="E17" s="687"/>
      <c r="F17" s="668"/>
      <c r="G17" s="668"/>
      <c r="H17" s="686"/>
      <c r="I17" s="10"/>
    </row>
    <row r="18" spans="1:9">
      <c r="A18" s="9"/>
      <c r="B18" s="28"/>
      <c r="C18" s="29"/>
      <c r="D18" s="286"/>
      <c r="E18" s="286"/>
      <c r="F18" s="286"/>
      <c r="G18" s="286"/>
      <c r="H18" s="290"/>
      <c r="I18" s="10"/>
    </row>
    <row r="19" spans="1:9">
      <c r="A19" s="9"/>
      <c r="B19" s="28"/>
      <c r="C19" s="29"/>
      <c r="D19" s="286"/>
      <c r="E19" s="286"/>
      <c r="F19" s="347" t="s">
        <v>3</v>
      </c>
      <c r="G19" s="347"/>
      <c r="H19" s="346">
        <f>SUM(H16:H18)</f>
        <v>942873.3</v>
      </c>
      <c r="I19" s="10"/>
    </row>
    <row r="20" spans="1:9">
      <c r="A20" s="9"/>
      <c r="B20" s="28"/>
      <c r="C20" s="29"/>
      <c r="D20" s="286"/>
      <c r="E20" s="286"/>
      <c r="F20" s="286"/>
      <c r="G20" s="286"/>
      <c r="H20" s="290"/>
      <c r="I20" s="10"/>
    </row>
    <row r="21" spans="1:9">
      <c r="A21" s="9"/>
      <c r="B21" s="28"/>
      <c r="C21" s="29"/>
      <c r="D21" s="286"/>
      <c r="E21" s="286"/>
      <c r="F21" s="286"/>
      <c r="G21" s="286"/>
      <c r="H21" s="290"/>
      <c r="I21" s="10"/>
    </row>
    <row r="22" spans="1:9" ht="15.75" thickBot="1">
      <c r="A22" s="9"/>
      <c r="B22" s="35"/>
      <c r="C22" s="36"/>
      <c r="D22" s="36"/>
      <c r="E22" s="36"/>
      <c r="F22" s="37"/>
      <c r="G22" s="291"/>
      <c r="H22" s="292"/>
      <c r="I22" s="10"/>
    </row>
    <row r="23" spans="1:9">
      <c r="A23" s="9"/>
      <c r="B23" s="3" t="s">
        <v>648</v>
      </c>
      <c r="C23" s="21"/>
      <c r="D23" s="21"/>
      <c r="E23" s="21"/>
      <c r="F23" s="21"/>
      <c r="G23" s="21"/>
      <c r="H23" s="10"/>
      <c r="I23" s="10"/>
    </row>
    <row r="24" spans="1:9">
      <c r="A24" s="9"/>
      <c r="B24" s="3" t="s">
        <v>661</v>
      </c>
      <c r="C24" s="21"/>
      <c r="D24" s="21"/>
      <c r="E24" s="21"/>
      <c r="F24" s="21"/>
      <c r="G24" s="21"/>
      <c r="H24" s="10"/>
      <c r="I24" s="10"/>
    </row>
    <row r="25" spans="1:9">
      <c r="A25" s="9"/>
      <c r="B25" s="288" t="s">
        <v>651</v>
      </c>
      <c r="C25" s="21"/>
      <c r="D25" s="21"/>
      <c r="E25" s="21"/>
      <c r="F25" s="21"/>
      <c r="G25" s="21"/>
      <c r="H25" s="10"/>
      <c r="I25" s="10"/>
    </row>
    <row r="26" spans="1:9">
      <c r="A26" s="9"/>
      <c r="B26" s="21" t="s">
        <v>652</v>
      </c>
      <c r="C26" s="38"/>
      <c r="D26" s="38"/>
      <c r="E26" s="38"/>
      <c r="F26" s="38"/>
      <c r="G26" s="38"/>
      <c r="H26" s="39"/>
      <c r="I26" s="10"/>
    </row>
    <row r="27" spans="1:9">
      <c r="A27" s="9"/>
      <c r="B27" s="40" t="s">
        <v>639</v>
      </c>
      <c r="C27" s="38"/>
      <c r="D27" s="38"/>
      <c r="E27" s="38"/>
      <c r="F27" s="38"/>
      <c r="G27" s="38"/>
      <c r="H27" s="39"/>
      <c r="I27" s="10"/>
    </row>
    <row r="28" spans="1:9">
      <c r="A28" s="9"/>
      <c r="B28" s="40" t="s">
        <v>662</v>
      </c>
      <c r="C28" s="38"/>
      <c r="D28" s="38"/>
      <c r="E28" s="38"/>
      <c r="F28" s="38"/>
      <c r="G28" s="38"/>
      <c r="H28" s="39"/>
      <c r="I28" s="10"/>
    </row>
    <row r="29" spans="1:9">
      <c r="A29" s="9"/>
      <c r="B29" s="21" t="s">
        <v>653</v>
      </c>
      <c r="C29" s="38"/>
      <c r="D29" s="38"/>
      <c r="E29" s="38"/>
      <c r="F29" s="38"/>
      <c r="G29" s="38"/>
      <c r="H29" s="39"/>
      <c r="I29" s="10"/>
    </row>
    <row r="30" spans="1:9">
      <c r="A30" s="9"/>
      <c r="B30" s="21" t="s">
        <v>654</v>
      </c>
      <c r="C30" s="38"/>
      <c r="D30" s="38"/>
      <c r="E30" s="38"/>
      <c r="F30" s="38"/>
      <c r="G30" s="38"/>
      <c r="H30" s="39"/>
      <c r="I30" s="10"/>
    </row>
    <row r="31" spans="1:9">
      <c r="A31" s="9"/>
      <c r="B31" s="21" t="s">
        <v>655</v>
      </c>
      <c r="C31" s="38"/>
      <c r="D31" s="38"/>
      <c r="E31" s="38"/>
      <c r="F31" s="38"/>
      <c r="G31" s="38"/>
      <c r="H31" s="39"/>
      <c r="I31" s="10"/>
    </row>
    <row r="32" spans="1:9">
      <c r="A32" s="9"/>
      <c r="B32" s="21" t="s">
        <v>656</v>
      </c>
      <c r="C32" s="38"/>
      <c r="D32" s="38"/>
      <c r="E32" s="38"/>
      <c r="F32" s="38"/>
      <c r="G32" s="38"/>
      <c r="H32" s="39"/>
      <c r="I32" s="10"/>
    </row>
    <row r="33" spans="1:9">
      <c r="A33" s="9"/>
      <c r="B33" s="21" t="s">
        <v>657</v>
      </c>
      <c r="C33" s="38"/>
      <c r="D33" s="38"/>
      <c r="E33" s="38"/>
      <c r="F33" s="38"/>
      <c r="G33" s="38"/>
      <c r="H33" s="39"/>
      <c r="I33" s="10"/>
    </row>
    <row r="34" spans="1:9">
      <c r="A34" s="9"/>
      <c r="B34" s="21" t="s">
        <v>658</v>
      </c>
      <c r="C34" s="38"/>
      <c r="D34" s="38"/>
      <c r="E34" s="38"/>
      <c r="F34" s="38"/>
      <c r="G34" s="38"/>
      <c r="H34" s="39"/>
      <c r="I34" s="10"/>
    </row>
    <row r="35" spans="1:9">
      <c r="A35" s="9"/>
      <c r="B35" s="21" t="s">
        <v>659</v>
      </c>
      <c r="C35" s="38"/>
      <c r="D35" s="38"/>
      <c r="E35" s="38"/>
      <c r="F35" s="38"/>
      <c r="G35" s="38"/>
      <c r="H35" s="39"/>
      <c r="I35" s="10"/>
    </row>
    <row r="36" spans="1:9">
      <c r="A36" s="9"/>
      <c r="B36" s="21" t="s">
        <v>663</v>
      </c>
      <c r="C36" s="38"/>
      <c r="D36" s="38"/>
      <c r="E36" s="38"/>
      <c r="F36" s="38"/>
      <c r="G36" s="38"/>
      <c r="H36" s="39"/>
      <c r="I36" s="10"/>
    </row>
    <row r="37" spans="1:9" ht="15.75" thickBot="1">
      <c r="A37" s="9"/>
      <c r="B37" s="21"/>
      <c r="C37" s="38"/>
      <c r="D37" s="38"/>
      <c r="E37" s="38"/>
      <c r="F37" s="38"/>
      <c r="G37" s="38"/>
      <c r="H37" s="39"/>
      <c r="I37" s="10"/>
    </row>
    <row r="38" spans="1:9" ht="15.75" thickBot="1">
      <c r="A38" s="100"/>
      <c r="B38" s="100"/>
      <c r="C38" s="100"/>
      <c r="D38" s="100"/>
      <c r="E38" s="100"/>
      <c r="F38" s="100"/>
      <c r="G38" s="100"/>
      <c r="H38" s="100"/>
      <c r="I38" s="55"/>
    </row>
    <row r="39" spans="1:9" ht="38.25">
      <c r="A39" s="102"/>
      <c r="B39" s="103" t="s">
        <v>644</v>
      </c>
      <c r="C39" s="104"/>
      <c r="D39" s="104"/>
      <c r="E39" s="105"/>
      <c r="F39" s="325" t="s">
        <v>474</v>
      </c>
      <c r="G39" s="325" t="s">
        <v>475</v>
      </c>
      <c r="H39" s="107" t="s">
        <v>476</v>
      </c>
      <c r="I39" s="108"/>
    </row>
    <row r="40" spans="1:9">
      <c r="A40" s="101"/>
      <c r="B40" s="110" t="s">
        <v>477</v>
      </c>
      <c r="C40" s="111"/>
      <c r="D40" s="111"/>
      <c r="E40" s="111"/>
      <c r="F40" s="619"/>
      <c r="G40" s="689"/>
      <c r="H40" s="689"/>
      <c r="I40" s="108"/>
    </row>
    <row r="41" spans="1:9">
      <c r="A41" s="101"/>
      <c r="B41" s="110" t="s">
        <v>478</v>
      </c>
      <c r="C41" s="111"/>
      <c r="D41" s="111"/>
      <c r="E41" s="111"/>
      <c r="F41" s="619"/>
      <c r="G41" s="619"/>
      <c r="H41" s="619"/>
      <c r="I41" s="108"/>
    </row>
    <row r="42" spans="1:9">
      <c r="A42" s="101"/>
      <c r="B42" s="114" t="s">
        <v>479</v>
      </c>
      <c r="C42" s="115"/>
      <c r="D42" s="115"/>
      <c r="E42" s="115"/>
      <c r="F42" s="619"/>
      <c r="G42" s="619">
        <v>52381.85</v>
      </c>
      <c r="H42" s="619">
        <v>52381.85</v>
      </c>
      <c r="I42" s="108"/>
    </row>
    <row r="43" spans="1:9">
      <c r="A43" s="101"/>
      <c r="B43" s="110" t="s">
        <v>480</v>
      </c>
      <c r="C43" s="111"/>
      <c r="D43" s="111"/>
      <c r="E43" s="111"/>
      <c r="F43" s="619"/>
      <c r="G43" s="619"/>
      <c r="H43" s="620"/>
      <c r="I43" s="108"/>
    </row>
    <row r="44" spans="1:9">
      <c r="A44" s="101"/>
      <c r="B44" s="110" t="s">
        <v>481</v>
      </c>
      <c r="C44" s="111"/>
      <c r="D44" s="111"/>
      <c r="E44" s="111"/>
      <c r="F44" s="619"/>
      <c r="G44" s="619"/>
      <c r="H44" s="620"/>
      <c r="I44" s="108"/>
    </row>
    <row r="45" spans="1:9">
      <c r="A45" s="101"/>
      <c r="B45" s="114" t="s">
        <v>482</v>
      </c>
      <c r="C45" s="115"/>
      <c r="D45" s="115"/>
      <c r="E45" s="115"/>
      <c r="F45" s="619"/>
      <c r="G45" s="619"/>
      <c r="H45" s="620"/>
      <c r="I45" s="108"/>
    </row>
    <row r="46" spans="1:9">
      <c r="A46" s="101"/>
      <c r="B46" s="114" t="s">
        <v>483</v>
      </c>
      <c r="C46" s="115"/>
      <c r="D46" s="115"/>
      <c r="E46" s="115"/>
      <c r="F46" s="619"/>
      <c r="G46" s="619"/>
      <c r="H46" s="620"/>
      <c r="I46" s="108"/>
    </row>
    <row r="47" spans="1:9">
      <c r="A47" s="101"/>
      <c r="B47" s="114" t="s">
        <v>484</v>
      </c>
      <c r="C47" s="115"/>
      <c r="D47" s="115"/>
      <c r="E47" s="115"/>
      <c r="F47" s="619"/>
      <c r="G47" s="619">
        <v>52381.85</v>
      </c>
      <c r="H47" s="619">
        <v>52381.85</v>
      </c>
      <c r="I47" s="108"/>
    </row>
    <row r="48" spans="1:9">
      <c r="A48" s="101"/>
      <c r="B48" s="114" t="s">
        <v>485</v>
      </c>
      <c r="C48" s="115"/>
      <c r="D48" s="115"/>
      <c r="E48" s="115"/>
      <c r="F48" s="619"/>
      <c r="G48" s="619"/>
      <c r="H48" s="620"/>
      <c r="I48" s="108"/>
    </row>
    <row r="49" spans="1:9">
      <c r="A49" s="101"/>
      <c r="B49" s="114" t="s">
        <v>486</v>
      </c>
      <c r="C49" s="115"/>
      <c r="D49" s="115"/>
      <c r="E49" s="115"/>
      <c r="F49" s="621"/>
      <c r="G49" s="619"/>
      <c r="H49" s="620"/>
      <c r="I49" s="108"/>
    </row>
    <row r="50" spans="1:9">
      <c r="A50" s="101"/>
      <c r="B50" s="114" t="s">
        <v>487</v>
      </c>
      <c r="C50" s="115"/>
      <c r="D50" s="115"/>
      <c r="E50" s="115"/>
      <c r="F50" s="621"/>
      <c r="G50" s="619"/>
      <c r="H50" s="620"/>
      <c r="I50" s="108"/>
    </row>
    <row r="51" spans="1:9">
      <c r="A51" s="101"/>
      <c r="B51" s="116" t="s">
        <v>3</v>
      </c>
      <c r="C51" s="20"/>
      <c r="D51" s="20"/>
      <c r="E51" s="20"/>
      <c r="F51" s="622"/>
      <c r="G51" s="622">
        <f>SUM(G41:G50)</f>
        <v>104763.7</v>
      </c>
      <c r="H51" s="622">
        <f>SUM(H41:H50)</f>
        <v>104763.7</v>
      </c>
      <c r="I51" s="108"/>
    </row>
    <row r="52" spans="1:9" ht="15.75" thickBot="1">
      <c r="A52" s="117"/>
      <c r="B52" s="118" t="s">
        <v>488</v>
      </c>
      <c r="C52" s="119"/>
      <c r="D52" s="119"/>
      <c r="E52" s="119"/>
      <c r="F52" s="623"/>
      <c r="G52" s="623"/>
      <c r="H52" s="141"/>
      <c r="I52" s="108"/>
    </row>
    <row r="53" spans="1:9" ht="15.75" thickBot="1">
      <c r="A53" s="21"/>
      <c r="B53" s="21"/>
      <c r="C53" s="21"/>
      <c r="D53" s="21"/>
      <c r="E53" s="21"/>
      <c r="F53" s="21"/>
      <c r="G53" s="21"/>
      <c r="H53" s="21"/>
      <c r="I53" s="10"/>
    </row>
    <row r="54" spans="1:9">
      <c r="A54" s="122"/>
      <c r="B54" s="54" t="s">
        <v>645</v>
      </c>
      <c r="C54" s="123"/>
      <c r="D54" s="123"/>
      <c r="E54" s="54"/>
      <c r="F54" s="54"/>
      <c r="G54" s="54"/>
      <c r="H54" s="124"/>
      <c r="I54" s="125"/>
    </row>
    <row r="55" spans="1:9">
      <c r="A55" s="128"/>
      <c r="B55" s="129"/>
      <c r="C55" s="328"/>
      <c r="D55" s="328"/>
      <c r="E55" s="328"/>
      <c r="F55" s="328"/>
      <c r="G55" s="328"/>
      <c r="H55" s="326" t="s">
        <v>461</v>
      </c>
      <c r="I55" s="132"/>
    </row>
    <row r="56" spans="1:9">
      <c r="A56" s="128"/>
      <c r="B56" s="134" t="s">
        <v>490</v>
      </c>
      <c r="C56" s="135"/>
      <c r="D56" s="135"/>
      <c r="E56" s="135"/>
      <c r="F56" s="135"/>
      <c r="G56" s="136"/>
      <c r="H56" s="113"/>
      <c r="I56" s="132"/>
    </row>
    <row r="57" spans="1:9">
      <c r="A57" s="128"/>
      <c r="B57" s="137" t="s">
        <v>491</v>
      </c>
      <c r="C57" s="135"/>
      <c r="D57" s="135"/>
      <c r="E57" s="135"/>
      <c r="F57" s="135"/>
      <c r="G57" s="135"/>
      <c r="H57" s="113"/>
      <c r="I57" s="132"/>
    </row>
    <row r="58" spans="1:9">
      <c r="A58" s="128"/>
      <c r="B58" s="138" t="s">
        <v>3</v>
      </c>
      <c r="C58" s="135"/>
      <c r="D58" s="135"/>
      <c r="E58" s="135"/>
      <c r="F58" s="135"/>
      <c r="G58" s="135"/>
      <c r="H58" s="113"/>
      <c r="I58" s="132"/>
    </row>
    <row r="59" spans="1:9" ht="15.75" thickBot="1">
      <c r="A59" s="139"/>
      <c r="B59" s="118" t="s">
        <v>492</v>
      </c>
      <c r="C59" s="118"/>
      <c r="D59" s="140"/>
      <c r="E59" s="140"/>
      <c r="F59" s="120"/>
      <c r="G59" s="120"/>
      <c r="H59" s="141"/>
      <c r="I59" s="132"/>
    </row>
    <row r="60" spans="1:9" ht="15.75" thickBot="1">
      <c r="A60" s="57"/>
      <c r="B60" s="57"/>
      <c r="C60" s="57"/>
      <c r="D60" s="57"/>
      <c r="E60" s="57"/>
      <c r="F60" s="57"/>
      <c r="G60" s="57"/>
      <c r="H60" s="57"/>
      <c r="I60" s="55"/>
    </row>
    <row r="61" spans="1:9">
      <c r="A61" s="4"/>
      <c r="B61" s="23" t="s">
        <v>493</v>
      </c>
      <c r="C61" s="6"/>
      <c r="D61" s="6"/>
      <c r="E61" s="6"/>
      <c r="F61" s="758" t="s">
        <v>461</v>
      </c>
      <c r="G61" s="759"/>
      <c r="H61" s="760"/>
      <c r="I61" s="55"/>
    </row>
    <row r="62" spans="1:9">
      <c r="A62" s="56"/>
      <c r="B62" s="223" t="s">
        <v>494</v>
      </c>
      <c r="C62" s="296"/>
      <c r="D62" s="297"/>
      <c r="E62" s="143" t="s">
        <v>495</v>
      </c>
      <c r="F62" s="60" t="s">
        <v>469</v>
      </c>
      <c r="G62" s="60" t="s">
        <v>470</v>
      </c>
      <c r="H62" s="61" t="s">
        <v>471</v>
      </c>
      <c r="I62" s="55"/>
    </row>
    <row r="63" spans="1:9">
      <c r="A63" s="144"/>
      <c r="B63" s="134" t="s">
        <v>660</v>
      </c>
      <c r="C63" s="224"/>
      <c r="D63" s="136"/>
      <c r="E63" s="618">
        <v>1</v>
      </c>
      <c r="F63" s="622">
        <v>942873.3</v>
      </c>
      <c r="G63" s="624"/>
      <c r="H63" s="625"/>
      <c r="I63" s="146"/>
    </row>
    <row r="64" spans="1:9">
      <c r="A64" s="128"/>
      <c r="B64" s="293" t="s">
        <v>500</v>
      </c>
      <c r="C64" s="135"/>
      <c r="D64" s="136"/>
      <c r="E64" s="626"/>
      <c r="F64" s="627"/>
      <c r="G64" s="626"/>
      <c r="H64" s="628"/>
      <c r="I64" s="132"/>
    </row>
    <row r="65" spans="1:9">
      <c r="A65" s="128"/>
      <c r="B65" s="293" t="s">
        <v>501</v>
      </c>
      <c r="C65" s="135"/>
      <c r="D65" s="136"/>
      <c r="E65" s="626"/>
      <c r="F65" s="626"/>
      <c r="G65" s="627"/>
      <c r="H65" s="620">
        <v>104763.7</v>
      </c>
      <c r="I65" s="132"/>
    </row>
    <row r="66" spans="1:9">
      <c r="A66" s="128"/>
      <c r="B66" s="293" t="s">
        <v>502</v>
      </c>
      <c r="C66" s="135"/>
      <c r="D66" s="136"/>
      <c r="E66" s="627"/>
      <c r="F66" s="626"/>
      <c r="G66" s="626"/>
      <c r="H66" s="620"/>
      <c r="I66" s="132"/>
    </row>
    <row r="67" spans="1:9">
      <c r="A67" s="128"/>
      <c r="B67" s="294" t="s">
        <v>503</v>
      </c>
      <c r="C67" s="135"/>
      <c r="D67" s="298"/>
      <c r="E67" s="633">
        <f>E66+E63</f>
        <v>1</v>
      </c>
      <c r="F67" s="622">
        <f>F64+F63</f>
        <v>942873.3</v>
      </c>
      <c r="G67" s="622">
        <f>G65</f>
        <v>0</v>
      </c>
      <c r="H67" s="634">
        <f>H66+H65</f>
        <v>104763.7</v>
      </c>
      <c r="I67" s="132"/>
    </row>
    <row r="68" spans="1:9" ht="15.75" thickBot="1">
      <c r="A68" s="139"/>
      <c r="B68" s="295" t="s">
        <v>504</v>
      </c>
      <c r="C68" s="299"/>
      <c r="D68" s="300"/>
      <c r="E68" s="635">
        <v>1</v>
      </c>
      <c r="F68" s="761">
        <v>1047637</v>
      </c>
      <c r="G68" s="762"/>
      <c r="H68" s="763"/>
      <c r="I68" s="132"/>
    </row>
    <row r="69" spans="1:9" ht="15.75" thickBot="1">
      <c r="A69" s="42"/>
      <c r="B69" s="42"/>
      <c r="C69" s="42"/>
      <c r="D69" s="42"/>
      <c r="E69" s="42"/>
      <c r="F69" s="42"/>
      <c r="G69" s="42"/>
      <c r="H69" s="42"/>
      <c r="I69" s="43"/>
    </row>
  </sheetData>
  <mergeCells count="15">
    <mergeCell ref="F61:H61"/>
    <mergeCell ref="F68:H68"/>
    <mergeCell ref="A2:H4"/>
    <mergeCell ref="A8:B9"/>
    <mergeCell ref="C8:C9"/>
    <mergeCell ref="B14:C14"/>
    <mergeCell ref="D14:D15"/>
    <mergeCell ref="E14:E15"/>
    <mergeCell ref="F14:F15"/>
    <mergeCell ref="G14:G15"/>
    <mergeCell ref="H14:H15"/>
    <mergeCell ref="F7:G7"/>
    <mergeCell ref="F8:G8"/>
    <mergeCell ref="F9:G9"/>
    <mergeCell ref="F10:G10"/>
  </mergeCells>
  <pageMargins left="0.11811023622047245" right="0.11811023622047245" top="0.35433070866141736" bottom="0.35433070866141736" header="0.31496062992125984" footer="0.31496062992125984"/>
  <pageSetup paperSize="9" scale="5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4">
    <tabColor rgb="FF8F2980"/>
    <pageSetUpPr fitToPage="1"/>
  </sheetPr>
  <dimension ref="B1:M67"/>
  <sheetViews>
    <sheetView showGridLines="0" zoomScaleNormal="100" workbookViewId="0">
      <selection activeCell="I9" sqref="I9"/>
    </sheetView>
  </sheetViews>
  <sheetFormatPr defaultColWidth="9.140625" defaultRowHeight="12.75"/>
  <cols>
    <col min="1" max="1" width="14.5703125" style="109" customWidth="1"/>
    <col min="2" max="2" width="4.5703125" style="109" customWidth="1"/>
    <col min="3" max="3" width="27.140625" style="109" customWidth="1"/>
    <col min="4" max="4" width="33" style="109" customWidth="1"/>
    <col min="5" max="5" width="33.7109375" style="109" customWidth="1"/>
    <col min="6" max="6" width="21.5703125" style="109" customWidth="1"/>
    <col min="7" max="7" width="30.42578125" style="109" customWidth="1"/>
    <col min="8" max="9" width="30.140625" style="109" customWidth="1"/>
    <col min="10" max="10" width="23.28515625" style="109" customWidth="1"/>
    <col min="11" max="11" width="4.140625" style="209" customWidth="1"/>
    <col min="12" max="12" width="4.140625" style="156" customWidth="1"/>
    <col min="13" max="13" width="9.140625" style="156"/>
    <col min="14" max="16384" width="9.140625" style="109"/>
  </cols>
  <sheetData>
    <row r="1" spans="2:13" s="156" customFormat="1">
      <c r="B1" s="102"/>
      <c r="C1" s="153"/>
      <c r="D1" s="153"/>
      <c r="E1" s="153"/>
      <c r="F1" s="153"/>
      <c r="G1" s="153"/>
      <c r="H1" s="153"/>
      <c r="I1" s="153"/>
      <c r="J1" s="153"/>
      <c r="K1" s="154"/>
      <c r="L1" s="155"/>
    </row>
    <row r="2" spans="2:13">
      <c r="B2" s="101"/>
      <c r="C2" s="156"/>
      <c r="D2" s="156"/>
      <c r="E2" s="156"/>
      <c r="F2" s="156"/>
      <c r="G2" s="156"/>
      <c r="H2" s="156"/>
      <c r="I2" s="156"/>
      <c r="J2" s="156"/>
      <c r="K2" s="157"/>
      <c r="L2" s="108"/>
    </row>
    <row r="3" spans="2:13" s="163" customFormat="1" ht="15.75">
      <c r="B3" s="158"/>
      <c r="C3" s="159" t="s">
        <v>505</v>
      </c>
      <c r="D3" s="160"/>
      <c r="E3" s="160"/>
      <c r="F3" s="160"/>
      <c r="G3" s="160"/>
      <c r="H3" s="160"/>
      <c r="I3" s="160"/>
      <c r="J3" s="160"/>
      <c r="K3" s="161"/>
      <c r="L3" s="162"/>
      <c r="M3" s="160"/>
    </row>
    <row r="4" spans="2:13" s="163" customFormat="1">
      <c r="B4" s="158"/>
      <c r="C4" s="164"/>
      <c r="D4" s="160"/>
      <c r="E4" s="160"/>
      <c r="F4" s="160"/>
      <c r="G4" s="160"/>
      <c r="H4" s="160"/>
      <c r="I4" s="160"/>
      <c r="J4" s="160"/>
      <c r="K4" s="161"/>
      <c r="L4" s="162"/>
      <c r="M4" s="160"/>
    </row>
    <row r="5" spans="2:13">
      <c r="B5" s="101"/>
      <c r="C5" s="165"/>
      <c r="D5" s="165"/>
      <c r="E5" s="862" t="s">
        <v>506</v>
      </c>
      <c r="F5" s="862"/>
      <c r="G5" s="862"/>
      <c r="H5" s="862"/>
      <c r="I5" s="165"/>
      <c r="J5" s="165"/>
      <c r="K5" s="166"/>
      <c r="L5" s="167"/>
    </row>
    <row r="6" spans="2:13">
      <c r="B6" s="101"/>
      <c r="C6" s="156"/>
      <c r="D6" s="156"/>
      <c r="E6" s="863" t="s">
        <v>507</v>
      </c>
      <c r="F6" s="863"/>
      <c r="G6" s="863"/>
      <c r="H6" s="863"/>
      <c r="I6" s="156"/>
      <c r="J6" s="156"/>
      <c r="K6" s="157"/>
      <c r="L6" s="108"/>
    </row>
    <row r="7" spans="2:13">
      <c r="B7" s="101"/>
      <c r="C7" s="168"/>
      <c r="D7" s="168"/>
      <c r="E7" s="168"/>
      <c r="F7" s="168"/>
      <c r="G7" s="168"/>
      <c r="H7" s="168"/>
      <c r="I7" s="168"/>
      <c r="J7" s="168"/>
      <c r="K7" s="169"/>
      <c r="L7" s="170"/>
    </row>
    <row r="8" spans="2:13" s="163" customFormat="1">
      <c r="B8" s="158"/>
      <c r="C8" s="171" t="s">
        <v>508</v>
      </c>
      <c r="D8" s="160"/>
      <c r="E8" s="172"/>
      <c r="F8" s="160"/>
      <c r="G8" s="160"/>
      <c r="H8" s="16" t="s">
        <v>509</v>
      </c>
      <c r="I8" s="16"/>
      <c r="J8" s="160"/>
      <c r="K8" s="161"/>
      <c r="L8" s="162"/>
      <c r="M8" s="160"/>
    </row>
    <row r="9" spans="2:13" s="163" customFormat="1">
      <c r="B9" s="158"/>
      <c r="C9" s="160"/>
      <c r="D9" s="160"/>
      <c r="E9" s="172"/>
      <c r="F9" s="160"/>
      <c r="G9" s="160"/>
      <c r="H9" s="16" t="s">
        <v>452</v>
      </c>
      <c r="I9" s="19"/>
      <c r="J9" s="160"/>
      <c r="K9" s="161"/>
      <c r="L9" s="162"/>
      <c r="M9" s="160"/>
    </row>
    <row r="10" spans="2:13" s="163" customFormat="1">
      <c r="B10" s="158"/>
      <c r="C10" s="160"/>
      <c r="D10" s="160"/>
      <c r="E10" s="172"/>
      <c r="F10" s="160"/>
      <c r="G10" s="160"/>
      <c r="H10" s="16" t="s">
        <v>454</v>
      </c>
      <c r="I10" s="20"/>
      <c r="J10" s="160"/>
      <c r="K10" s="161"/>
      <c r="L10" s="162"/>
      <c r="M10" s="160"/>
    </row>
    <row r="11" spans="2:13" s="163" customFormat="1">
      <c r="B11" s="158"/>
      <c r="C11" s="160"/>
      <c r="D11" s="160"/>
      <c r="E11" s="160"/>
      <c r="F11" s="160"/>
      <c r="G11" s="160"/>
      <c r="H11" s="16" t="s">
        <v>455</v>
      </c>
      <c r="I11" s="20"/>
      <c r="J11" s="160"/>
      <c r="K11" s="161"/>
      <c r="L11" s="162"/>
      <c r="M11" s="160"/>
    </row>
    <row r="12" spans="2:13" s="163" customFormat="1">
      <c r="B12" s="158"/>
      <c r="C12" s="160"/>
      <c r="D12" s="160"/>
      <c r="E12" s="160"/>
      <c r="F12" s="160"/>
      <c r="G12" s="160"/>
      <c r="H12" s="16" t="s">
        <v>456</v>
      </c>
      <c r="I12" s="20"/>
      <c r="J12" s="160"/>
      <c r="K12" s="161"/>
      <c r="L12" s="162"/>
      <c r="M12" s="160"/>
    </row>
    <row r="13" spans="2:13" s="163" customFormat="1">
      <c r="B13" s="158"/>
      <c r="C13" s="160"/>
      <c r="D13" s="160"/>
      <c r="E13" s="160"/>
      <c r="F13" s="160"/>
      <c r="G13" s="160"/>
      <c r="H13" s="160"/>
      <c r="I13" s="160"/>
      <c r="J13" s="160"/>
      <c r="K13" s="161"/>
      <c r="L13" s="162"/>
      <c r="M13" s="160"/>
    </row>
    <row r="14" spans="2:13" s="163" customFormat="1" ht="13.5" thickBot="1">
      <c r="B14" s="158"/>
      <c r="C14" s="160"/>
      <c r="D14" s="160"/>
      <c r="E14" s="160"/>
      <c r="F14" s="160"/>
      <c r="G14" s="160"/>
      <c r="H14" s="160"/>
      <c r="I14" s="160"/>
      <c r="J14" s="160"/>
      <c r="K14" s="161"/>
      <c r="L14" s="162"/>
      <c r="M14" s="160"/>
    </row>
    <row r="15" spans="2:13" s="156" customFormat="1">
      <c r="B15" s="101"/>
      <c r="C15" s="102"/>
      <c r="D15" s="153"/>
      <c r="E15" s="153"/>
      <c r="F15" s="153"/>
      <c r="G15" s="153"/>
      <c r="H15" s="153"/>
      <c r="I15" s="153"/>
      <c r="J15" s="153"/>
      <c r="K15" s="173"/>
      <c r="L15" s="108"/>
    </row>
    <row r="16" spans="2:13">
      <c r="B16" s="101"/>
      <c r="C16" s="158" t="s">
        <v>510</v>
      </c>
      <c r="D16" s="156"/>
      <c r="E16" s="156"/>
      <c r="F16" s="156"/>
      <c r="G16" s="156"/>
      <c r="H16" s="156"/>
      <c r="I16" s="156"/>
      <c r="J16" s="156"/>
      <c r="K16" s="174"/>
      <c r="L16" s="108"/>
    </row>
    <row r="17" spans="2:13" ht="13.5" customHeight="1">
      <c r="B17" s="101"/>
      <c r="C17" s="864" t="s">
        <v>511</v>
      </c>
      <c r="D17" s="788" t="s">
        <v>512</v>
      </c>
      <c r="E17" s="788" t="s">
        <v>513</v>
      </c>
      <c r="F17" s="788" t="s">
        <v>514</v>
      </c>
      <c r="G17" s="788" t="s">
        <v>515</v>
      </c>
      <c r="H17" s="788" t="s">
        <v>516</v>
      </c>
      <c r="I17" s="788" t="s">
        <v>517</v>
      </c>
      <c r="J17" s="867" t="s">
        <v>518</v>
      </c>
      <c r="K17" s="175"/>
      <c r="L17" s="108"/>
    </row>
    <row r="18" spans="2:13" ht="28.5" customHeight="1">
      <c r="B18" s="101"/>
      <c r="C18" s="865"/>
      <c r="D18" s="866"/>
      <c r="E18" s="866"/>
      <c r="F18" s="788"/>
      <c r="G18" s="788"/>
      <c r="H18" s="788"/>
      <c r="I18" s="788"/>
      <c r="J18" s="799"/>
      <c r="K18" s="176"/>
      <c r="L18" s="108"/>
    </row>
    <row r="19" spans="2:13" ht="34.5" customHeight="1">
      <c r="B19" s="101"/>
      <c r="C19" s="177"/>
      <c r="D19" s="178"/>
      <c r="E19" s="178"/>
      <c r="F19" s="178"/>
      <c r="G19" s="179"/>
      <c r="H19" s="179"/>
      <c r="I19" s="179"/>
      <c r="J19" s="179"/>
      <c r="K19" s="180"/>
      <c r="L19" s="108"/>
    </row>
    <row r="20" spans="2:13" ht="34.5" customHeight="1">
      <c r="B20" s="101"/>
      <c r="C20" s="177"/>
      <c r="D20" s="178"/>
      <c r="E20" s="178"/>
      <c r="F20" s="178"/>
      <c r="G20" s="179"/>
      <c r="H20" s="179"/>
      <c r="I20" s="179"/>
      <c r="J20" s="179"/>
      <c r="K20" s="180"/>
      <c r="L20" s="108"/>
    </row>
    <row r="21" spans="2:13" ht="34.5" customHeight="1">
      <c r="B21" s="101"/>
      <c r="C21" s="177"/>
      <c r="D21" s="178"/>
      <c r="E21" s="178"/>
      <c r="F21" s="178"/>
      <c r="G21" s="179"/>
      <c r="H21" s="179"/>
      <c r="I21" s="179"/>
      <c r="J21" s="179"/>
      <c r="K21" s="180"/>
      <c r="L21" s="108"/>
    </row>
    <row r="22" spans="2:13" ht="34.5" customHeight="1">
      <c r="B22" s="101"/>
      <c r="C22" s="177"/>
      <c r="D22" s="178"/>
      <c r="E22" s="178"/>
      <c r="F22" s="178"/>
      <c r="G22" s="179"/>
      <c r="H22" s="179"/>
      <c r="I22" s="179"/>
      <c r="J22" s="179"/>
      <c r="K22" s="180"/>
      <c r="L22" s="108"/>
    </row>
    <row r="23" spans="2:13" ht="34.5" customHeight="1">
      <c r="B23" s="101"/>
      <c r="C23" s="177"/>
      <c r="D23" s="178"/>
      <c r="E23" s="178"/>
      <c r="F23" s="178"/>
      <c r="G23" s="179"/>
      <c r="H23" s="179"/>
      <c r="I23" s="179"/>
      <c r="J23" s="179"/>
      <c r="K23" s="180"/>
      <c r="L23" s="108"/>
    </row>
    <row r="24" spans="2:13" ht="15" customHeight="1">
      <c r="B24" s="101"/>
      <c r="C24" s="101" t="s">
        <v>665</v>
      </c>
      <c r="D24" s="181"/>
      <c r="E24" s="181"/>
      <c r="F24" s="181"/>
      <c r="G24" s="182"/>
      <c r="H24" s="182"/>
      <c r="I24" s="182"/>
      <c r="J24" s="182"/>
      <c r="K24" s="180"/>
      <c r="L24" s="108"/>
    </row>
    <row r="25" spans="2:13" ht="15" customHeight="1" thickBot="1">
      <c r="B25" s="101"/>
      <c r="C25" s="183" t="s">
        <v>666</v>
      </c>
      <c r="D25" s="184"/>
      <c r="E25" s="184"/>
      <c r="F25" s="184"/>
      <c r="G25" s="185"/>
      <c r="H25" s="185"/>
      <c r="I25" s="185"/>
      <c r="J25" s="185"/>
      <c r="K25" s="186"/>
      <c r="L25" s="108"/>
    </row>
    <row r="26" spans="2:13" ht="6.75" customHeight="1">
      <c r="B26" s="101"/>
      <c r="C26" s="153"/>
      <c r="D26" s="156"/>
      <c r="E26" s="156"/>
      <c r="F26" s="156"/>
      <c r="G26" s="156"/>
      <c r="H26" s="156"/>
      <c r="I26" s="156"/>
      <c r="J26" s="156"/>
      <c r="K26" s="157"/>
      <c r="L26" s="108"/>
    </row>
    <row r="27" spans="2:13" ht="6.75" customHeight="1">
      <c r="B27" s="101"/>
      <c r="C27" s="156"/>
      <c r="D27" s="156"/>
      <c r="E27" s="156"/>
      <c r="F27" s="156"/>
      <c r="G27" s="156"/>
      <c r="H27" s="156"/>
      <c r="I27" s="156"/>
      <c r="J27" s="156"/>
      <c r="K27" s="157"/>
      <c r="L27" s="108"/>
    </row>
    <row r="28" spans="2:13" ht="6.75" customHeight="1">
      <c r="B28" s="101"/>
      <c r="C28" s="156"/>
      <c r="D28" s="156"/>
      <c r="E28" s="156"/>
      <c r="F28" s="156"/>
      <c r="G28" s="156"/>
      <c r="H28" s="156"/>
      <c r="I28" s="156"/>
      <c r="J28" s="156"/>
      <c r="K28" s="157"/>
      <c r="L28" s="108"/>
    </row>
    <row r="29" spans="2:13" ht="6.75" customHeight="1" thickBot="1">
      <c r="B29" s="101"/>
      <c r="C29" s="187"/>
      <c r="D29" s="156"/>
      <c r="E29" s="156"/>
      <c r="F29" s="156"/>
      <c r="G29" s="156"/>
      <c r="H29" s="156"/>
      <c r="I29" s="156"/>
      <c r="J29" s="156"/>
      <c r="K29" s="157"/>
      <c r="L29" s="108"/>
    </row>
    <row r="30" spans="2:13" s="3" customFormat="1" ht="15" customHeight="1">
      <c r="B30" s="9"/>
      <c r="C30" s="122" t="s">
        <v>519</v>
      </c>
      <c r="D30" s="6"/>
      <c r="E30" s="6"/>
      <c r="F30" s="6"/>
      <c r="G30" s="6"/>
      <c r="H30" s="7"/>
      <c r="I30" s="21"/>
      <c r="J30" s="57"/>
      <c r="K30" s="57"/>
      <c r="L30" s="10"/>
      <c r="M30" s="156"/>
    </row>
    <row r="31" spans="2:13" s="3" customFormat="1" ht="6.75" customHeight="1">
      <c r="B31" s="9"/>
      <c r="C31" s="56"/>
      <c r="D31" s="57"/>
      <c r="E31" s="57"/>
      <c r="F31" s="57"/>
      <c r="G31" s="57"/>
      <c r="H31" s="55"/>
      <c r="I31" s="21"/>
      <c r="J31" s="57"/>
      <c r="K31" s="57"/>
      <c r="L31" s="10"/>
      <c r="M31" s="156"/>
    </row>
    <row r="32" spans="2:13" s="14" customFormat="1" ht="15" customHeight="1">
      <c r="B32" s="12"/>
      <c r="C32" s="868" t="s">
        <v>520</v>
      </c>
      <c r="D32" s="869"/>
      <c r="E32" s="869"/>
      <c r="F32" s="770" t="s">
        <v>459</v>
      </c>
      <c r="G32" s="770" t="s">
        <v>460</v>
      </c>
      <c r="H32" s="870" t="s">
        <v>521</v>
      </c>
      <c r="I32" s="13"/>
      <c r="J32" s="126"/>
      <c r="K32" s="13"/>
      <c r="L32" s="17"/>
      <c r="M32" s="156"/>
    </row>
    <row r="33" spans="2:13" s="14" customFormat="1" ht="25.5" customHeight="1">
      <c r="B33" s="12"/>
      <c r="C33" s="188" t="s">
        <v>664</v>
      </c>
      <c r="D33" s="189" t="s">
        <v>462</v>
      </c>
      <c r="E33" s="189" t="s">
        <v>463</v>
      </c>
      <c r="F33" s="770"/>
      <c r="G33" s="770"/>
      <c r="H33" s="871"/>
      <c r="I33" s="13"/>
      <c r="J33" s="126"/>
      <c r="K33" s="13"/>
      <c r="L33" s="17"/>
      <c r="M33" s="156"/>
    </row>
    <row r="34" spans="2:13" s="3" customFormat="1" ht="37.5" customHeight="1">
      <c r="B34" s="9"/>
      <c r="C34" s="62"/>
      <c r="D34" s="63"/>
      <c r="E34" s="63"/>
      <c r="F34" s="64"/>
      <c r="G34" s="73"/>
      <c r="H34" s="190"/>
      <c r="I34" s="21"/>
      <c r="J34" s="57"/>
      <c r="K34" s="21"/>
      <c r="L34" s="10"/>
      <c r="M34" s="156"/>
    </row>
    <row r="35" spans="2:13" s="3" customFormat="1" ht="37.5" customHeight="1">
      <c r="B35" s="9"/>
      <c r="C35" s="62"/>
      <c r="D35" s="63"/>
      <c r="E35" s="63"/>
      <c r="F35" s="64"/>
      <c r="G35" s="191"/>
      <c r="H35" s="190"/>
      <c r="I35" s="21"/>
      <c r="J35" s="57"/>
      <c r="K35" s="21"/>
      <c r="L35" s="10"/>
      <c r="M35" s="156"/>
    </row>
    <row r="36" spans="2:13" s="3" customFormat="1" ht="15.75" customHeight="1">
      <c r="B36" s="9"/>
      <c r="C36" s="194" t="s">
        <v>669</v>
      </c>
      <c r="D36" s="89"/>
      <c r="E36" s="89"/>
      <c r="F36" s="90"/>
      <c r="G36" s="91"/>
      <c r="H36" s="301"/>
      <c r="I36" s="21"/>
      <c r="J36" s="57"/>
      <c r="K36" s="21"/>
      <c r="L36" s="10"/>
      <c r="M36" s="156"/>
    </row>
    <row r="37" spans="2:13" s="3" customFormat="1" ht="18" customHeight="1">
      <c r="B37" s="9"/>
      <c r="C37" s="874" t="s">
        <v>667</v>
      </c>
      <c r="D37" s="772"/>
      <c r="E37" s="772"/>
      <c r="F37" s="772"/>
      <c r="G37" s="772"/>
      <c r="H37" s="875"/>
      <c r="I37" s="21"/>
      <c r="J37" s="192"/>
      <c r="K37" s="57"/>
      <c r="L37" s="10"/>
      <c r="M37" s="156"/>
    </row>
    <row r="38" spans="2:13" s="3" customFormat="1" ht="13.5" thickBot="1">
      <c r="B38" s="9"/>
      <c r="C38" s="193" t="s">
        <v>668</v>
      </c>
      <c r="D38" s="84"/>
      <c r="E38" s="85"/>
      <c r="F38" s="86"/>
      <c r="G38" s="86"/>
      <c r="H38" s="87"/>
      <c r="I38" s="21"/>
      <c r="J38" s="57"/>
      <c r="K38" s="57"/>
      <c r="L38" s="10"/>
      <c r="M38" s="156"/>
    </row>
    <row r="39" spans="2:13" s="3" customFormat="1" ht="13.5" customHeight="1" thickBot="1">
      <c r="B39" s="9"/>
      <c r="C39" s="57"/>
      <c r="D39" s="88"/>
      <c r="E39" s="89"/>
      <c r="F39" s="90"/>
      <c r="G39" s="91"/>
      <c r="H39" s="91"/>
      <c r="I39" s="91"/>
      <c r="J39" s="57"/>
      <c r="K39" s="57"/>
      <c r="L39" s="10"/>
      <c r="M39" s="156"/>
    </row>
    <row r="40" spans="2:13" s="3" customFormat="1" ht="15" customHeight="1">
      <c r="B40" s="9"/>
      <c r="C40" s="122" t="s">
        <v>522</v>
      </c>
      <c r="D40" s="6"/>
      <c r="E40" s="6"/>
      <c r="F40" s="6"/>
      <c r="G40" s="6"/>
      <c r="H40" s="7"/>
      <c r="I40" s="21"/>
      <c r="J40" s="57"/>
      <c r="K40" s="57"/>
      <c r="L40" s="10"/>
      <c r="M40" s="156"/>
    </row>
    <row r="41" spans="2:13" s="3" customFormat="1" ht="15" customHeight="1">
      <c r="B41" s="9"/>
      <c r="C41" s="868" t="s">
        <v>520</v>
      </c>
      <c r="D41" s="869"/>
      <c r="E41" s="869"/>
      <c r="F41" s="770" t="s">
        <v>459</v>
      </c>
      <c r="G41" s="770" t="s">
        <v>460</v>
      </c>
      <c r="H41" s="870" t="s">
        <v>521</v>
      </c>
      <c r="I41" s="21"/>
      <c r="J41" s="57"/>
      <c r="K41" s="57"/>
      <c r="L41" s="10"/>
      <c r="M41" s="156"/>
    </row>
    <row r="42" spans="2:13" s="14" customFormat="1" ht="15" customHeight="1">
      <c r="B42" s="12"/>
      <c r="C42" s="188" t="s">
        <v>664</v>
      </c>
      <c r="D42" s="189" t="s">
        <v>523</v>
      </c>
      <c r="E42" s="189" t="s">
        <v>463</v>
      </c>
      <c r="F42" s="770"/>
      <c r="G42" s="770"/>
      <c r="H42" s="871"/>
      <c r="I42" s="13"/>
      <c r="J42" s="13"/>
      <c r="K42" s="13"/>
      <c r="L42" s="17"/>
      <c r="M42" s="156"/>
    </row>
    <row r="43" spans="2:13" s="14" customFormat="1" ht="38.25" customHeight="1">
      <c r="B43" s="12"/>
      <c r="C43" s="62"/>
      <c r="D43" s="63"/>
      <c r="E43" s="63"/>
      <c r="F43" s="64"/>
      <c r="G43" s="73"/>
      <c r="H43" s="190"/>
      <c r="I43" s="13"/>
      <c r="J43" s="13"/>
      <c r="K43" s="13"/>
      <c r="L43" s="17"/>
      <c r="M43" s="156"/>
    </row>
    <row r="44" spans="2:13" s="3" customFormat="1" ht="38.25" customHeight="1">
      <c r="B44" s="9"/>
      <c r="C44" s="62"/>
      <c r="D44" s="63"/>
      <c r="E44" s="63"/>
      <c r="F44" s="64"/>
      <c r="G44" s="191"/>
      <c r="H44" s="190"/>
      <c r="I44" s="21"/>
      <c r="J44" s="21"/>
      <c r="K44" s="21"/>
      <c r="L44" s="10"/>
      <c r="M44" s="156"/>
    </row>
    <row r="45" spans="2:13" s="3" customFormat="1" ht="15.75" customHeight="1">
      <c r="B45" s="9"/>
      <c r="C45" s="194" t="s">
        <v>669</v>
      </c>
      <c r="D45" s="21"/>
      <c r="E45" s="21"/>
      <c r="F45" s="21"/>
      <c r="G45" s="21"/>
      <c r="H45" s="10"/>
      <c r="I45" s="21"/>
      <c r="J45" s="21"/>
      <c r="K45" s="21"/>
      <c r="L45" s="10"/>
      <c r="M45" s="156"/>
    </row>
    <row r="46" spans="2:13" s="3" customFormat="1" ht="15" customHeight="1">
      <c r="B46" s="9"/>
      <c r="C46" s="874" t="s">
        <v>670</v>
      </c>
      <c r="D46" s="772"/>
      <c r="E46" s="772"/>
      <c r="F46" s="772"/>
      <c r="G46" s="772"/>
      <c r="H46" s="875"/>
      <c r="I46" s="21"/>
      <c r="J46" s="192"/>
      <c r="K46" s="57"/>
      <c r="L46" s="10"/>
      <c r="M46" s="156"/>
    </row>
    <row r="47" spans="2:13" s="3" customFormat="1">
      <c r="B47" s="9"/>
      <c r="C47" s="194" t="s">
        <v>671</v>
      </c>
      <c r="D47" s="98"/>
      <c r="E47" s="98"/>
      <c r="F47" s="98"/>
      <c r="G47" s="98"/>
      <c r="H47" s="99"/>
      <c r="I47" s="21"/>
      <c r="J47" s="192"/>
      <c r="K47" s="57"/>
      <c r="L47" s="10"/>
      <c r="M47" s="156"/>
    </row>
    <row r="48" spans="2:13" s="3" customFormat="1" ht="13.5" thickBot="1">
      <c r="B48" s="9"/>
      <c r="C48" s="41" t="s">
        <v>524</v>
      </c>
      <c r="D48" s="84"/>
      <c r="E48" s="85"/>
      <c r="F48" s="86"/>
      <c r="G48" s="86"/>
      <c r="H48" s="87"/>
      <c r="I48" s="21"/>
      <c r="J48" s="57"/>
      <c r="K48" s="57"/>
      <c r="L48" s="10"/>
      <c r="M48" s="156"/>
    </row>
    <row r="49" spans="2:12" ht="6.75" customHeight="1">
      <c r="B49" s="101"/>
      <c r="C49" s="153"/>
      <c r="D49" s="156"/>
      <c r="E49" s="156"/>
      <c r="F49" s="156"/>
      <c r="G49" s="156"/>
      <c r="H49" s="156"/>
      <c r="I49" s="156"/>
      <c r="J49" s="156"/>
      <c r="K49" s="157"/>
      <c r="L49" s="108"/>
    </row>
    <row r="50" spans="2:12" s="156" customFormat="1" ht="6.75" customHeight="1">
      <c r="B50" s="101"/>
      <c r="K50" s="157"/>
      <c r="L50" s="108"/>
    </row>
    <row r="51" spans="2:12" s="156" customFormat="1" ht="6.75" customHeight="1">
      <c r="B51" s="101"/>
      <c r="K51" s="157"/>
      <c r="L51" s="108"/>
    </row>
    <row r="52" spans="2:12" s="156" customFormat="1" ht="6.75" customHeight="1">
      <c r="B52" s="101"/>
      <c r="K52" s="157"/>
      <c r="L52" s="108"/>
    </row>
    <row r="53" spans="2:12" s="156" customFormat="1" ht="6.75" customHeight="1">
      <c r="B53" s="101"/>
      <c r="K53" s="157"/>
      <c r="L53" s="108"/>
    </row>
    <row r="54" spans="2:12" s="156" customFormat="1" ht="15" customHeight="1" thickBot="1">
      <c r="B54" s="101"/>
      <c r="C54" s="876"/>
      <c r="D54" s="876"/>
      <c r="E54" s="876"/>
      <c r="F54" s="876"/>
      <c r="G54" s="876"/>
      <c r="H54" s="876"/>
      <c r="I54" s="876"/>
      <c r="J54" s="876"/>
      <c r="K54" s="195"/>
      <c r="L54" s="132"/>
    </row>
    <row r="55" spans="2:12" s="156" customFormat="1" ht="15" customHeight="1">
      <c r="B55" s="101"/>
      <c r="C55" s="196"/>
      <c r="D55" s="197"/>
      <c r="E55" s="197"/>
      <c r="F55" s="197"/>
      <c r="G55" s="197"/>
      <c r="H55" s="197"/>
      <c r="I55" s="197"/>
      <c r="J55" s="197"/>
      <c r="K55" s="198"/>
      <c r="L55" s="132"/>
    </row>
    <row r="56" spans="2:12" s="156" customFormat="1" ht="15" customHeight="1">
      <c r="B56" s="101"/>
      <c r="C56" s="158" t="s">
        <v>525</v>
      </c>
      <c r="D56" s="129"/>
      <c r="E56" s="129"/>
      <c r="F56" s="129"/>
      <c r="G56" s="129"/>
      <c r="H56" s="129"/>
      <c r="J56" s="129"/>
      <c r="K56" s="199"/>
      <c r="L56" s="108"/>
    </row>
    <row r="57" spans="2:12" s="156" customFormat="1" ht="27" customHeight="1">
      <c r="B57" s="101"/>
      <c r="C57" s="877" t="s">
        <v>526</v>
      </c>
      <c r="D57" s="878"/>
      <c r="E57" s="878"/>
      <c r="F57" s="878"/>
      <c r="G57" s="878"/>
      <c r="H57" s="878"/>
      <c r="I57" s="788" t="s">
        <v>527</v>
      </c>
      <c r="J57" s="866" t="s">
        <v>461</v>
      </c>
      <c r="K57" s="176"/>
      <c r="L57" s="108"/>
    </row>
    <row r="58" spans="2:12" s="156" customFormat="1" ht="27" customHeight="1">
      <c r="B58" s="101"/>
      <c r="C58" s="877"/>
      <c r="D58" s="878"/>
      <c r="E58" s="878"/>
      <c r="F58" s="878"/>
      <c r="G58" s="878"/>
      <c r="H58" s="878"/>
      <c r="I58" s="866"/>
      <c r="J58" s="866"/>
      <c r="K58" s="176"/>
      <c r="L58" s="108"/>
    </row>
    <row r="59" spans="2:12" s="156" customFormat="1" ht="27" customHeight="1">
      <c r="B59" s="101"/>
      <c r="C59" s="872" t="s">
        <v>528</v>
      </c>
      <c r="D59" s="873"/>
      <c r="E59" s="873"/>
      <c r="F59" s="873"/>
      <c r="G59" s="873"/>
      <c r="H59" s="873"/>
      <c r="I59" s="148"/>
      <c r="J59" s="112"/>
      <c r="K59" s="174"/>
      <c r="L59" s="108"/>
    </row>
    <row r="60" spans="2:12" s="156" customFormat="1" ht="27" customHeight="1">
      <c r="B60" s="101"/>
      <c r="C60" s="872" t="s">
        <v>529</v>
      </c>
      <c r="D60" s="873"/>
      <c r="E60" s="873"/>
      <c r="F60" s="873"/>
      <c r="G60" s="873"/>
      <c r="H60" s="873"/>
      <c r="I60" s="148"/>
      <c r="J60" s="112"/>
      <c r="K60" s="174"/>
      <c r="L60" s="108"/>
    </row>
    <row r="61" spans="2:12" s="156" customFormat="1" ht="27" customHeight="1">
      <c r="B61" s="101"/>
      <c r="C61" s="872" t="s">
        <v>530</v>
      </c>
      <c r="D61" s="873"/>
      <c r="E61" s="873"/>
      <c r="F61" s="873"/>
      <c r="G61" s="873"/>
      <c r="H61" s="873"/>
      <c r="I61" s="148"/>
      <c r="J61" s="112"/>
      <c r="K61" s="174"/>
      <c r="L61" s="108"/>
    </row>
    <row r="62" spans="2:12" s="156" customFormat="1" ht="27" customHeight="1">
      <c r="B62" s="101"/>
      <c r="C62" s="872" t="s">
        <v>531</v>
      </c>
      <c r="D62" s="873"/>
      <c r="E62" s="873"/>
      <c r="F62" s="873"/>
      <c r="G62" s="873"/>
      <c r="H62" s="873"/>
      <c r="I62" s="200"/>
      <c r="J62" s="201"/>
      <c r="K62" s="174"/>
      <c r="L62" s="108"/>
    </row>
    <row r="63" spans="2:12" s="156" customFormat="1" ht="27" customHeight="1">
      <c r="B63" s="101"/>
      <c r="C63" s="872" t="s">
        <v>532</v>
      </c>
      <c r="D63" s="873"/>
      <c r="E63" s="873"/>
      <c r="F63" s="873"/>
      <c r="G63" s="873"/>
      <c r="H63" s="873"/>
      <c r="I63" s="200"/>
      <c r="J63" s="201"/>
      <c r="K63" s="174"/>
      <c r="L63" s="108"/>
    </row>
    <row r="64" spans="2:12" s="156" customFormat="1" ht="27" customHeight="1">
      <c r="B64" s="101"/>
      <c r="C64" s="872" t="s">
        <v>533</v>
      </c>
      <c r="D64" s="873"/>
      <c r="E64" s="873"/>
      <c r="F64" s="873"/>
      <c r="G64" s="873"/>
      <c r="H64" s="873"/>
      <c r="I64" s="200"/>
      <c r="J64" s="201"/>
      <c r="K64" s="174"/>
      <c r="L64" s="108"/>
    </row>
    <row r="65" spans="2:12" s="156" customFormat="1" ht="27" customHeight="1">
      <c r="B65" s="101"/>
      <c r="C65" s="879" t="s">
        <v>3</v>
      </c>
      <c r="D65" s="880"/>
      <c r="E65" s="880"/>
      <c r="F65" s="880"/>
      <c r="G65" s="880"/>
      <c r="H65" s="880"/>
      <c r="I65" s="202">
        <f>SUM(I59:I64)</f>
        <v>0</v>
      </c>
      <c r="J65" s="112">
        <f>SUM(J59:J64)</f>
        <v>0</v>
      </c>
      <c r="K65" s="174"/>
      <c r="L65" s="108"/>
    </row>
    <row r="66" spans="2:12" s="156" customFormat="1" ht="18" customHeight="1" thickBot="1">
      <c r="B66" s="101"/>
      <c r="C66" s="203"/>
      <c r="D66" s="204"/>
      <c r="E66" s="204"/>
      <c r="F66" s="204"/>
      <c r="G66" s="204"/>
      <c r="H66" s="205"/>
      <c r="I66" s="120"/>
      <c r="J66" s="120"/>
      <c r="K66" s="121"/>
      <c r="L66" s="108"/>
    </row>
    <row r="67" spans="2:12" s="156" customFormat="1" ht="15" customHeight="1" thickBot="1">
      <c r="B67" s="117"/>
      <c r="C67" s="206"/>
      <c r="D67" s="187"/>
      <c r="E67" s="187"/>
      <c r="F67" s="187"/>
      <c r="G67" s="187"/>
      <c r="H67" s="187"/>
      <c r="I67" s="187"/>
      <c r="J67" s="187"/>
      <c r="K67" s="207"/>
      <c r="L67" s="208"/>
    </row>
  </sheetData>
  <mergeCells count="31">
    <mergeCell ref="C61:H61"/>
    <mergeCell ref="C62:H62"/>
    <mergeCell ref="C63:H63"/>
    <mergeCell ref="C64:H64"/>
    <mergeCell ref="C65:H65"/>
    <mergeCell ref="C60:H60"/>
    <mergeCell ref="C37:H37"/>
    <mergeCell ref="C41:E41"/>
    <mergeCell ref="F41:F42"/>
    <mergeCell ref="G41:G42"/>
    <mergeCell ref="H41:H42"/>
    <mergeCell ref="C46:H46"/>
    <mergeCell ref="C54:J54"/>
    <mergeCell ref="C57:H58"/>
    <mergeCell ref="I57:I58"/>
    <mergeCell ref="J57:J58"/>
    <mergeCell ref="C59:H59"/>
    <mergeCell ref="I17:I18"/>
    <mergeCell ref="J17:J18"/>
    <mergeCell ref="C32:E32"/>
    <mergeCell ref="F32:F33"/>
    <mergeCell ref="G32:G33"/>
    <mergeCell ref="H32:H33"/>
    <mergeCell ref="E5:H5"/>
    <mergeCell ref="E6:H6"/>
    <mergeCell ref="C17:C18"/>
    <mergeCell ref="D17:D18"/>
    <mergeCell ref="E17:E18"/>
    <mergeCell ref="F17:F18"/>
    <mergeCell ref="G17:G18"/>
    <mergeCell ref="H17:H18"/>
  </mergeCells>
  <printOptions horizontalCentered="1" verticalCentered="1"/>
  <pageMargins left="0.35433070866141736" right="0.35433070866141736" top="0.39370078740157483" bottom="0.39370078740157483" header="0.51181102362204722" footer="0.39"/>
  <pageSetup paperSize="9" scale="37"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5">
    <tabColor theme="5" tint="-0.249977111117893"/>
  </sheetPr>
  <dimension ref="B1:L50"/>
  <sheetViews>
    <sheetView showGridLines="0" zoomScaleNormal="100" zoomScaleSheetLayoutView="90" workbookViewId="0">
      <selection activeCell="H13" sqref="H13:I13"/>
    </sheetView>
  </sheetViews>
  <sheetFormatPr defaultColWidth="9.140625" defaultRowHeight="12.75"/>
  <cols>
    <col min="1" max="1" width="4.28515625" style="3" customWidth="1"/>
    <col min="2" max="2" width="4.5703125" style="3" customWidth="1"/>
    <col min="3" max="3" width="9" style="3" customWidth="1"/>
    <col min="4" max="4" width="21.85546875" style="3" customWidth="1"/>
    <col min="5" max="5" width="15.140625" style="3" customWidth="1"/>
    <col min="6" max="6" width="21.7109375" style="3" customWidth="1"/>
    <col min="7" max="7" width="13.85546875" style="3" customWidth="1"/>
    <col min="8" max="8" width="12.7109375" style="3" customWidth="1"/>
    <col min="9" max="9" width="13.42578125" style="3" customWidth="1"/>
    <col min="10" max="10" width="14.28515625" style="3" customWidth="1"/>
    <col min="11" max="16384" width="9.140625" style="3"/>
  </cols>
  <sheetData>
    <row r="1" spans="2:10" ht="13.5" thickBot="1"/>
    <row r="2" spans="2:10" s="8" customFormat="1" ht="24" customHeight="1">
      <c r="B2" s="4"/>
      <c r="C2" s="5" t="s">
        <v>534</v>
      </c>
      <c r="D2" s="6"/>
      <c r="E2" s="6"/>
      <c r="F2" s="6"/>
      <c r="G2" s="6"/>
      <c r="H2" s="6"/>
      <c r="I2" s="6"/>
      <c r="J2" s="7"/>
    </row>
    <row r="3" spans="2:10" ht="9.75" customHeight="1">
      <c r="B3" s="9"/>
      <c r="C3" s="784" t="s">
        <v>535</v>
      </c>
      <c r="D3" s="784"/>
      <c r="E3" s="784"/>
      <c r="F3" s="784"/>
      <c r="G3" s="784"/>
      <c r="H3" s="784"/>
      <c r="I3" s="21"/>
      <c r="J3" s="10"/>
    </row>
    <row r="4" spans="2:10">
      <c r="B4" s="9"/>
      <c r="C4" s="784"/>
      <c r="D4" s="784"/>
      <c r="E4" s="784"/>
      <c r="F4" s="784"/>
      <c r="G4" s="784"/>
      <c r="H4" s="784"/>
      <c r="I4" s="21"/>
      <c r="J4" s="10"/>
    </row>
    <row r="5" spans="2:10">
      <c r="B5" s="9"/>
      <c r="C5" s="784"/>
      <c r="D5" s="784"/>
      <c r="E5" s="784"/>
      <c r="F5" s="784"/>
      <c r="G5" s="784"/>
      <c r="H5" s="784"/>
      <c r="I5" s="21"/>
      <c r="J5" s="10"/>
    </row>
    <row r="6" spans="2:10" ht="18" customHeight="1">
      <c r="B6" s="9"/>
      <c r="C6" s="784"/>
      <c r="D6" s="784"/>
      <c r="E6" s="784"/>
      <c r="F6" s="784"/>
      <c r="G6" s="784"/>
      <c r="H6" s="784"/>
      <c r="I6" s="21"/>
      <c r="J6" s="10"/>
    </row>
    <row r="7" spans="2:10" ht="17.25" customHeight="1">
      <c r="B7" s="9"/>
      <c r="C7" s="11"/>
      <c r="D7" s="11"/>
      <c r="E7" s="11"/>
      <c r="F7" s="11"/>
      <c r="G7" s="11"/>
      <c r="H7" s="11"/>
      <c r="I7" s="21"/>
      <c r="J7" s="10"/>
    </row>
    <row r="8" spans="2:10" s="14" customFormat="1" ht="15">
      <c r="B8" s="12"/>
      <c r="C8" s="13" t="s">
        <v>0</v>
      </c>
      <c r="D8" s="15" t="s">
        <v>176</v>
      </c>
      <c r="E8" s="13"/>
      <c r="F8" s="13"/>
      <c r="G8" s="210" t="s">
        <v>536</v>
      </c>
      <c r="H8" s="210"/>
      <c r="I8" s="210"/>
      <c r="J8" s="17"/>
    </row>
    <row r="9" spans="2:10" s="14" customFormat="1" ht="15">
      <c r="B9" s="12"/>
      <c r="C9" s="13"/>
      <c r="D9" s="13"/>
      <c r="E9" s="13"/>
      <c r="F9" s="13"/>
      <c r="G9" s="211"/>
      <c r="H9" s="211"/>
      <c r="I9" s="211"/>
      <c r="J9" s="17"/>
    </row>
    <row r="10" spans="2:10" s="14" customFormat="1" ht="15">
      <c r="B10" s="12"/>
      <c r="C10" s="13"/>
      <c r="D10" s="13"/>
      <c r="E10" s="13"/>
      <c r="F10" s="13"/>
      <c r="G10" s="211" t="s">
        <v>537</v>
      </c>
      <c r="H10" s="210" t="s">
        <v>1025</v>
      </c>
      <c r="I10" s="211"/>
      <c r="J10" s="17"/>
    </row>
    <row r="11" spans="2:10" s="14" customFormat="1" ht="15">
      <c r="B11" s="12"/>
      <c r="C11" s="13"/>
      <c r="D11" s="13"/>
      <c r="E11" s="13"/>
      <c r="F11" s="13"/>
      <c r="G11" s="211" t="s">
        <v>538</v>
      </c>
      <c r="H11" s="210">
        <v>5078712321</v>
      </c>
      <c r="I11" s="211"/>
      <c r="J11" s="17"/>
    </row>
    <row r="12" spans="2:10" s="14" customFormat="1" ht="15">
      <c r="B12" s="12"/>
      <c r="C12" s="13"/>
      <c r="D12" s="13"/>
      <c r="E12" s="13"/>
      <c r="F12" s="13"/>
      <c r="G12" s="211" t="s">
        <v>539</v>
      </c>
      <c r="H12" s="212" t="s">
        <v>1026</v>
      </c>
      <c r="I12" s="211"/>
      <c r="J12" s="17"/>
    </row>
    <row r="13" spans="2:10" s="14" customFormat="1" ht="15">
      <c r="B13" s="12"/>
      <c r="C13" s="13"/>
      <c r="D13" s="13"/>
      <c r="E13" s="13"/>
      <c r="F13" s="13"/>
      <c r="G13" s="211" t="s">
        <v>540</v>
      </c>
      <c r="H13" s="647" t="s">
        <v>1027</v>
      </c>
      <c r="I13" s="211"/>
      <c r="J13" s="17"/>
    </row>
    <row r="14" spans="2:10" s="14" customFormat="1">
      <c r="B14" s="12"/>
      <c r="C14" s="13"/>
      <c r="D14" s="13"/>
      <c r="E14" s="13"/>
      <c r="F14" s="13"/>
      <c r="G14" s="16"/>
      <c r="H14" s="13"/>
      <c r="I14" s="13"/>
      <c r="J14" s="17"/>
    </row>
    <row r="15" spans="2:10" ht="19.5" customHeight="1" thickBot="1">
      <c r="B15" s="9"/>
      <c r="C15" s="21"/>
      <c r="D15" s="21"/>
      <c r="E15" s="21"/>
      <c r="F15" s="21"/>
      <c r="G15" s="21"/>
      <c r="H15" s="21"/>
      <c r="I15" s="21"/>
      <c r="J15" s="10"/>
    </row>
    <row r="16" spans="2:10" ht="9" customHeight="1">
      <c r="B16" s="9"/>
      <c r="C16" s="22"/>
      <c r="D16" s="24"/>
      <c r="E16" s="24"/>
      <c r="F16" s="24"/>
      <c r="G16" s="24"/>
      <c r="H16" s="24"/>
      <c r="I16" s="24"/>
      <c r="J16" s="25"/>
    </row>
    <row r="17" spans="2:12" s="21" customFormat="1">
      <c r="B17" s="9"/>
      <c r="C17" s="12" t="s">
        <v>541</v>
      </c>
      <c r="J17" s="10"/>
    </row>
    <row r="18" spans="2:12" ht="4.1500000000000004" customHeight="1">
      <c r="B18" s="9"/>
      <c r="C18" s="9"/>
      <c r="D18" s="13"/>
      <c r="E18" s="21"/>
      <c r="F18" s="21"/>
      <c r="G18" s="21"/>
      <c r="H18" s="213"/>
      <c r="I18" s="213"/>
      <c r="J18" s="214"/>
    </row>
    <row r="19" spans="2:12" ht="15" customHeight="1">
      <c r="B19" s="9"/>
      <c r="C19" s="881" t="s">
        <v>542</v>
      </c>
      <c r="D19" s="782" t="s">
        <v>458</v>
      </c>
      <c r="E19" s="882"/>
      <c r="F19" s="783"/>
      <c r="G19" s="770" t="s">
        <v>543</v>
      </c>
      <c r="H19" s="770" t="s">
        <v>544</v>
      </c>
      <c r="I19" s="770" t="s">
        <v>545</v>
      </c>
      <c r="J19" s="870" t="s">
        <v>546</v>
      </c>
      <c r="K19" s="21"/>
      <c r="L19" s="21"/>
    </row>
    <row r="20" spans="2:12" ht="31.5" customHeight="1">
      <c r="B20" s="9"/>
      <c r="C20" s="881"/>
      <c r="D20" s="215" t="s">
        <v>547</v>
      </c>
      <c r="E20" s="59" t="s">
        <v>462</v>
      </c>
      <c r="F20" s="27" t="s">
        <v>463</v>
      </c>
      <c r="G20" s="770"/>
      <c r="H20" s="770"/>
      <c r="I20" s="770"/>
      <c r="J20" s="870"/>
      <c r="K20" s="21"/>
      <c r="L20" s="21"/>
    </row>
    <row r="21" spans="2:12" ht="21" customHeight="1">
      <c r="B21" s="9"/>
      <c r="C21" s="216"/>
      <c r="D21" s="217"/>
      <c r="E21" s="29"/>
      <c r="F21" s="29"/>
      <c r="G21" s="29"/>
      <c r="H21" s="29"/>
      <c r="I21" s="29"/>
      <c r="J21" s="190"/>
      <c r="K21" s="21"/>
      <c r="L21" s="21"/>
    </row>
    <row r="22" spans="2:12" ht="21" customHeight="1">
      <c r="B22" s="9"/>
      <c r="C22" s="216"/>
      <c r="D22" s="217"/>
      <c r="E22" s="29"/>
      <c r="F22" s="29"/>
      <c r="G22" s="29"/>
      <c r="H22" s="29"/>
      <c r="I22" s="29"/>
      <c r="J22" s="190"/>
      <c r="K22" s="21"/>
      <c r="L22" s="21"/>
    </row>
    <row r="23" spans="2:12" ht="21" customHeight="1">
      <c r="B23" s="9"/>
      <c r="C23" s="216"/>
      <c r="D23" s="217"/>
      <c r="E23" s="29"/>
      <c r="F23" s="29"/>
      <c r="G23" s="29"/>
      <c r="H23" s="29"/>
      <c r="I23" s="29"/>
      <c r="J23" s="190"/>
      <c r="K23" s="21"/>
      <c r="L23" s="21"/>
    </row>
    <row r="24" spans="2:12" ht="21" customHeight="1">
      <c r="B24" s="9"/>
      <c r="C24" s="216"/>
      <c r="D24" s="217"/>
      <c r="E24" s="29"/>
      <c r="F24" s="29"/>
      <c r="G24" s="29"/>
      <c r="H24" s="29"/>
      <c r="I24" s="29"/>
      <c r="J24" s="190"/>
      <c r="K24" s="21"/>
      <c r="L24" s="21"/>
    </row>
    <row r="25" spans="2:12" ht="21" customHeight="1">
      <c r="B25" s="9"/>
      <c r="C25" s="216"/>
      <c r="D25" s="217"/>
      <c r="E25" s="29"/>
      <c r="F25" s="29"/>
      <c r="G25" s="29"/>
      <c r="H25" s="29"/>
      <c r="I25" s="29"/>
      <c r="J25" s="190"/>
      <c r="K25" s="21"/>
      <c r="L25" s="21"/>
    </row>
    <row r="26" spans="2:12" ht="21" customHeight="1">
      <c r="B26" s="9"/>
      <c r="C26" s="216"/>
      <c r="D26" s="217"/>
      <c r="E26" s="29"/>
      <c r="F26" s="29"/>
      <c r="G26" s="29"/>
      <c r="H26" s="29"/>
      <c r="I26" s="29"/>
      <c r="J26" s="190"/>
      <c r="K26" s="21"/>
      <c r="L26" s="21"/>
    </row>
    <row r="27" spans="2:12" ht="21" customHeight="1">
      <c r="B27" s="9"/>
      <c r="C27" s="216"/>
      <c r="D27" s="217"/>
      <c r="E27" s="29"/>
      <c r="F27" s="29"/>
      <c r="G27" s="29"/>
      <c r="H27" s="29"/>
      <c r="I27" s="29"/>
      <c r="J27" s="190"/>
      <c r="K27" s="21"/>
      <c r="L27" s="21"/>
    </row>
    <row r="28" spans="2:12" ht="21" customHeight="1">
      <c r="B28" s="9"/>
      <c r="C28" s="216"/>
      <c r="D28" s="217"/>
      <c r="E28" s="29"/>
      <c r="F28" s="29"/>
      <c r="G28" s="29"/>
      <c r="H28" s="29"/>
      <c r="I28" s="29"/>
      <c r="J28" s="190"/>
      <c r="K28" s="21"/>
      <c r="L28" s="21"/>
    </row>
    <row r="29" spans="2:12" ht="21" customHeight="1">
      <c r="B29" s="9"/>
      <c r="C29" s="216"/>
      <c r="D29" s="217"/>
      <c r="E29" s="29"/>
      <c r="F29" s="29"/>
      <c r="G29" s="29"/>
      <c r="H29" s="29"/>
      <c r="I29" s="29"/>
      <c r="J29" s="190"/>
      <c r="K29" s="21"/>
      <c r="L29" s="21"/>
    </row>
    <row r="30" spans="2:12" ht="21" customHeight="1">
      <c r="B30" s="9"/>
      <c r="C30" s="216"/>
      <c r="D30" s="217"/>
      <c r="E30" s="29"/>
      <c r="F30" s="29"/>
      <c r="G30" s="29"/>
      <c r="H30" s="29"/>
      <c r="I30" s="29"/>
      <c r="J30" s="190"/>
      <c r="K30" s="21"/>
      <c r="L30" s="21"/>
    </row>
    <row r="31" spans="2:12" ht="21" customHeight="1">
      <c r="B31" s="9"/>
      <c r="C31" s="216"/>
      <c r="D31" s="217"/>
      <c r="E31" s="29"/>
      <c r="F31" s="29"/>
      <c r="G31" s="29"/>
      <c r="H31" s="29"/>
      <c r="I31" s="29"/>
      <c r="J31" s="190"/>
      <c r="K31" s="21"/>
      <c r="L31" s="21"/>
    </row>
    <row r="32" spans="2:12" ht="21" customHeight="1">
      <c r="B32" s="9"/>
      <c r="C32" s="216"/>
      <c r="D32" s="217"/>
      <c r="E32" s="29"/>
      <c r="F32" s="29"/>
      <c r="G32" s="29"/>
      <c r="H32" s="29"/>
      <c r="I32" s="29"/>
      <c r="J32" s="190"/>
      <c r="K32" s="21"/>
      <c r="L32" s="21"/>
    </row>
    <row r="33" spans="2:10" ht="12.75" customHeight="1">
      <c r="B33" s="9"/>
      <c r="C33" s="218" t="s">
        <v>464</v>
      </c>
      <c r="D33" s="219"/>
      <c r="E33" s="219"/>
      <c r="F33" s="219"/>
      <c r="G33" s="219"/>
      <c r="H33" s="219"/>
      <c r="I33" s="219"/>
      <c r="J33" s="220"/>
    </row>
    <row r="34" spans="2:10" ht="21" customHeight="1">
      <c r="B34" s="9"/>
      <c r="C34" s="221" t="s">
        <v>548</v>
      </c>
      <c r="D34" s="21"/>
      <c r="E34" s="40"/>
      <c r="F34" s="40"/>
      <c r="G34" s="40"/>
      <c r="H34" s="21"/>
      <c r="I34" s="222"/>
      <c r="J34" s="10"/>
    </row>
    <row r="35" spans="2:10" ht="96.75" customHeight="1">
      <c r="B35" s="9"/>
      <c r="C35" s="883" t="s">
        <v>549</v>
      </c>
      <c r="D35" s="884"/>
      <c r="E35" s="884"/>
      <c r="F35" s="884"/>
      <c r="G35" s="884"/>
      <c r="H35" s="884"/>
      <c r="I35" s="884"/>
      <c r="J35" s="885"/>
    </row>
    <row r="36" spans="2:10" ht="39" customHeight="1">
      <c r="B36" s="9"/>
      <c r="C36" s="883" t="s">
        <v>550</v>
      </c>
      <c r="D36" s="884"/>
      <c r="E36" s="884"/>
      <c r="F36" s="884"/>
      <c r="G36" s="884"/>
      <c r="H36" s="884"/>
      <c r="I36" s="884"/>
      <c r="J36" s="885"/>
    </row>
    <row r="37" spans="2:10" ht="44.25" customHeight="1">
      <c r="B37" s="9"/>
      <c r="C37" s="883" t="s">
        <v>551</v>
      </c>
      <c r="D37" s="884"/>
      <c r="E37" s="884"/>
      <c r="F37" s="884"/>
      <c r="G37" s="884"/>
      <c r="H37" s="884"/>
      <c r="I37" s="884"/>
      <c r="J37" s="885"/>
    </row>
    <row r="38" spans="2:10" ht="23.25" customHeight="1">
      <c r="B38" s="9"/>
      <c r="C38" s="886" t="s">
        <v>465</v>
      </c>
      <c r="D38" s="887"/>
      <c r="E38" s="887"/>
      <c r="F38" s="887"/>
      <c r="G38" s="887"/>
      <c r="H38" s="887"/>
      <c r="I38" s="887"/>
      <c r="J38" s="888"/>
    </row>
    <row r="39" spans="2:10" ht="15" customHeight="1" thickBot="1">
      <c r="B39" s="9"/>
      <c r="C39" s="41" t="s">
        <v>552</v>
      </c>
      <c r="D39" s="42"/>
      <c r="E39" s="52"/>
      <c r="F39" s="52"/>
      <c r="G39" s="52"/>
      <c r="H39" s="52"/>
      <c r="I39" s="42"/>
      <c r="J39" s="43"/>
    </row>
    <row r="40" spans="2:10" s="8" customFormat="1" ht="19.899999999999999" customHeight="1" thickBot="1">
      <c r="B40" s="56"/>
      <c r="C40" s="57"/>
      <c r="D40" s="13"/>
      <c r="E40" s="57"/>
      <c r="F40" s="57"/>
      <c r="G40" s="57"/>
      <c r="H40" s="57"/>
      <c r="I40" s="57"/>
      <c r="J40" s="55"/>
    </row>
    <row r="41" spans="2:10" s="8" customFormat="1" ht="21.75" customHeight="1">
      <c r="B41" s="56"/>
      <c r="C41" s="4"/>
      <c r="D41" s="23" t="s">
        <v>553</v>
      </c>
      <c r="E41" s="6"/>
      <c r="F41" s="6"/>
      <c r="G41" s="6"/>
      <c r="H41" s="7"/>
      <c r="I41" s="57"/>
      <c r="J41" s="55"/>
    </row>
    <row r="42" spans="2:10" s="8" customFormat="1" ht="29.25" customHeight="1">
      <c r="B42" s="56"/>
      <c r="C42" s="144"/>
      <c r="D42" s="223" t="s">
        <v>554</v>
      </c>
      <c r="E42" s="224"/>
      <c r="F42" s="224"/>
      <c r="G42" s="225" t="s">
        <v>555</v>
      </c>
      <c r="H42" s="226" t="s">
        <v>521</v>
      </c>
      <c r="I42" s="57"/>
      <c r="J42" s="55"/>
    </row>
    <row r="43" spans="2:10" s="8" customFormat="1" ht="27.75" customHeight="1">
      <c r="B43" s="56"/>
      <c r="C43" s="128"/>
      <c r="D43" s="227" t="s">
        <v>496</v>
      </c>
      <c r="E43" s="228"/>
      <c r="F43" s="228"/>
      <c r="G43" s="229"/>
      <c r="H43" s="113"/>
      <c r="I43" s="57"/>
      <c r="J43" s="55"/>
    </row>
    <row r="44" spans="2:10" s="147" customFormat="1" ht="27.75" customHeight="1">
      <c r="B44" s="144"/>
      <c r="C44" s="128"/>
      <c r="D44" s="134" t="s">
        <v>497</v>
      </c>
      <c r="E44" s="135"/>
      <c r="F44" s="135"/>
      <c r="G44" s="229"/>
      <c r="H44" s="113"/>
      <c r="I44" s="16"/>
      <c r="J44" s="146"/>
    </row>
    <row r="45" spans="2:10" s="133" customFormat="1" ht="27.75" customHeight="1">
      <c r="B45" s="128"/>
      <c r="C45" s="128"/>
      <c r="D45" s="134" t="s">
        <v>556</v>
      </c>
      <c r="E45" s="135"/>
      <c r="F45" s="135"/>
      <c r="G45" s="229"/>
      <c r="H45" s="113"/>
      <c r="I45" s="129"/>
      <c r="J45" s="132"/>
    </row>
    <row r="46" spans="2:10" s="133" customFormat="1" ht="27.75" customHeight="1">
      <c r="B46" s="128"/>
      <c r="C46" s="128"/>
      <c r="D46" s="134" t="s">
        <v>557</v>
      </c>
      <c r="E46" s="135"/>
      <c r="F46" s="135"/>
      <c r="G46" s="229"/>
      <c r="H46" s="113"/>
      <c r="I46" s="129"/>
      <c r="J46" s="132"/>
    </row>
    <row r="47" spans="2:10" s="133" customFormat="1" ht="27.75" customHeight="1">
      <c r="B47" s="128"/>
      <c r="C47" s="128"/>
      <c r="D47" s="138" t="s">
        <v>3</v>
      </c>
      <c r="E47" s="230"/>
      <c r="F47" s="230"/>
      <c r="G47" s="229"/>
      <c r="H47" s="113"/>
      <c r="I47" s="129"/>
      <c r="J47" s="132"/>
    </row>
    <row r="48" spans="2:10" s="133" customFormat="1" ht="21" customHeight="1" thickBot="1">
      <c r="B48" s="128"/>
      <c r="C48" s="41"/>
      <c r="D48" s="42"/>
      <c r="E48" s="42"/>
      <c r="F48" s="42"/>
      <c r="G48" s="42"/>
      <c r="H48" s="43"/>
      <c r="I48" s="129"/>
      <c r="J48" s="132"/>
    </row>
    <row r="49" spans="2:10" s="133" customFormat="1" ht="21" customHeight="1">
      <c r="B49" s="128"/>
      <c r="C49" s="24"/>
      <c r="D49" s="24"/>
      <c r="E49" s="24"/>
      <c r="F49" s="24"/>
      <c r="G49" s="24"/>
      <c r="H49" s="24"/>
      <c r="I49" s="129"/>
      <c r="J49" s="132"/>
    </row>
    <row r="50" spans="2:10" ht="13.5" thickBot="1">
      <c r="B50" s="41"/>
      <c r="C50" s="42"/>
      <c r="D50" s="42"/>
      <c r="E50" s="42"/>
      <c r="F50" s="42"/>
      <c r="G50" s="42"/>
      <c r="H50" s="42"/>
      <c r="I50" s="42"/>
      <c r="J50" s="43"/>
    </row>
  </sheetData>
  <mergeCells count="11">
    <mergeCell ref="J19:J20"/>
    <mergeCell ref="C35:J35"/>
    <mergeCell ref="C36:J36"/>
    <mergeCell ref="C37:J37"/>
    <mergeCell ref="C38:J38"/>
    <mergeCell ref="I19:I20"/>
    <mergeCell ref="C3:H6"/>
    <mergeCell ref="C19:C20"/>
    <mergeCell ref="D19:F19"/>
    <mergeCell ref="G19:G20"/>
    <mergeCell ref="H19:H20"/>
  </mergeCells>
  <hyperlinks>
    <hyperlink ref="H13" r:id="rId1"/>
  </hyperlinks>
  <pageMargins left="0.94488188976377963" right="0.35433070866141736" top="0.86" bottom="0.39370078740157483" header="0.35433070866141736" footer="0.7"/>
  <pageSetup paperSize="9" scale="60" orientation="portrait" r:id="rId2"/>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6">
    <tabColor theme="1" tint="0.14999847407452621"/>
    <pageSetUpPr fitToPage="1"/>
  </sheetPr>
  <dimension ref="B1:L35"/>
  <sheetViews>
    <sheetView showGridLines="0" workbookViewId="0">
      <selection activeCell="U23" sqref="U23"/>
    </sheetView>
  </sheetViews>
  <sheetFormatPr defaultColWidth="9.140625" defaultRowHeight="12.75"/>
  <cols>
    <col min="1" max="2" width="2" style="3" customWidth="1"/>
    <col min="3" max="3" width="10.28515625" style="3" customWidth="1"/>
    <col min="4" max="4" width="1.28515625" style="3" customWidth="1"/>
    <col min="5" max="6" width="9.140625" style="3"/>
    <col min="7" max="7" width="18" style="3" customWidth="1"/>
    <col min="8" max="9" width="17.42578125" style="3" customWidth="1"/>
    <col min="10" max="10" width="19" style="3" customWidth="1"/>
    <col min="11" max="11" width="24.42578125" style="3" customWidth="1"/>
    <col min="12" max="12" width="1.85546875" style="3" customWidth="1"/>
    <col min="13" max="16384" width="9.140625" style="3"/>
  </cols>
  <sheetData>
    <row r="1" spans="2:12" ht="13.5" thickBot="1"/>
    <row r="2" spans="2:12">
      <c r="B2" s="22"/>
      <c r="C2" s="22"/>
      <c r="D2" s="24"/>
      <c r="E2" s="24"/>
      <c r="F2" s="24"/>
      <c r="G2" s="24"/>
      <c r="H2" s="24"/>
      <c r="I2" s="24"/>
      <c r="J2" s="24"/>
      <c r="K2" s="24"/>
      <c r="L2" s="25"/>
    </row>
    <row r="3" spans="2:12" s="8" customFormat="1" ht="13.5" customHeight="1">
      <c r="B3" s="56"/>
      <c r="C3" s="648" t="s">
        <v>558</v>
      </c>
      <c r="D3" s="57"/>
      <c r="E3" s="57"/>
      <c r="F3" s="57"/>
      <c r="G3" s="57"/>
      <c r="H3" s="57"/>
      <c r="I3" s="57"/>
      <c r="J3" s="57"/>
      <c r="K3" s="57"/>
      <c r="L3" s="55"/>
    </row>
    <row r="4" spans="2:12" ht="12.75" customHeight="1">
      <c r="B4" s="9"/>
      <c r="C4" s="9"/>
      <c r="D4" s="231"/>
      <c r="E4" s="889" t="s">
        <v>559</v>
      </c>
      <c r="F4" s="889"/>
      <c r="G4" s="889"/>
      <c r="H4" s="889"/>
      <c r="I4" s="889"/>
      <c r="J4" s="889"/>
      <c r="K4" s="889"/>
      <c r="L4" s="10"/>
    </row>
    <row r="5" spans="2:12" s="8" customFormat="1" ht="15" customHeight="1">
      <c r="B5" s="56"/>
      <c r="C5" s="56"/>
      <c r="D5" s="232"/>
      <c r="E5" s="890" t="s">
        <v>683</v>
      </c>
      <c r="F5" s="890"/>
      <c r="G5" s="890"/>
      <c r="H5" s="890"/>
      <c r="I5" s="890"/>
      <c r="J5" s="890"/>
      <c r="K5" s="890"/>
      <c r="L5" s="55"/>
    </row>
    <row r="6" spans="2:12">
      <c r="B6" s="9"/>
      <c r="C6" s="9"/>
      <c r="D6" s="21"/>
      <c r="E6" s="21"/>
      <c r="F6" s="21"/>
      <c r="G6" s="21"/>
      <c r="H6" s="21"/>
      <c r="I6" s="21"/>
      <c r="J6" s="21"/>
      <c r="K6" s="21"/>
      <c r="L6" s="10"/>
    </row>
    <row r="7" spans="2:12" s="14" customFormat="1">
      <c r="B7" s="12"/>
      <c r="C7" s="649" t="s">
        <v>0</v>
      </c>
      <c r="D7" s="13" t="s">
        <v>560</v>
      </c>
      <c r="E7" s="15"/>
      <c r="F7" s="15" t="s">
        <v>176</v>
      </c>
      <c r="G7" s="15"/>
      <c r="H7" s="13"/>
      <c r="I7" s="13"/>
      <c r="J7" s="15" t="s">
        <v>536</v>
      </c>
      <c r="K7" s="15"/>
      <c r="L7" s="17"/>
    </row>
    <row r="8" spans="2:12" s="14" customFormat="1" ht="6" customHeight="1">
      <c r="B8" s="12"/>
      <c r="C8" s="12"/>
      <c r="D8" s="13"/>
      <c r="E8" s="13"/>
      <c r="F8" s="13"/>
      <c r="G8" s="13"/>
      <c r="H8" s="13"/>
      <c r="I8" s="13"/>
      <c r="J8" s="13"/>
      <c r="K8" s="13"/>
      <c r="L8" s="17"/>
    </row>
    <row r="9" spans="2:12" s="14" customFormat="1" ht="18" customHeight="1">
      <c r="B9" s="12"/>
      <c r="C9" s="12"/>
      <c r="D9" s="13"/>
      <c r="E9" s="13"/>
      <c r="F9" s="13"/>
      <c r="G9" s="13"/>
      <c r="H9" s="13"/>
      <c r="I9" s="13"/>
      <c r="J9" s="233" t="s">
        <v>561</v>
      </c>
      <c r="K9" s="662" t="s">
        <v>1025</v>
      </c>
      <c r="L9" s="250"/>
    </row>
    <row r="10" spans="2:12" s="14" customFormat="1" ht="18" customHeight="1">
      <c r="B10" s="12"/>
      <c r="C10" s="12"/>
      <c r="D10" s="13"/>
      <c r="E10" s="13"/>
      <c r="F10" s="13"/>
      <c r="G10" s="13"/>
      <c r="H10" s="13"/>
      <c r="I10" s="13"/>
      <c r="J10" s="233" t="s">
        <v>562</v>
      </c>
      <c r="K10" s="662">
        <v>5078712321</v>
      </c>
      <c r="L10" s="250"/>
    </row>
    <row r="11" spans="2:12" s="14" customFormat="1" ht="18" customHeight="1">
      <c r="B11" s="12"/>
      <c r="C11" s="12"/>
      <c r="D11" s="13"/>
      <c r="E11" s="13"/>
      <c r="F11" s="13"/>
      <c r="G11" s="13"/>
      <c r="H11" s="13"/>
      <c r="I11" s="13"/>
      <c r="J11" s="233" t="s">
        <v>563</v>
      </c>
      <c r="K11" s="663" t="s">
        <v>1026</v>
      </c>
      <c r="L11" s="250"/>
    </row>
    <row r="12" spans="2:12" s="14" customFormat="1" ht="18" customHeight="1">
      <c r="B12" s="12"/>
      <c r="C12" s="12"/>
      <c r="D12" s="13"/>
      <c r="E12" s="13"/>
      <c r="F12" s="13"/>
      <c r="G12" s="13"/>
      <c r="H12" s="13"/>
      <c r="I12" s="13"/>
      <c r="J12" s="233" t="s">
        <v>564</v>
      </c>
      <c r="L12" s="250"/>
    </row>
    <row r="13" spans="2:12" s="14" customFormat="1" ht="18" customHeight="1">
      <c r="B13" s="12"/>
      <c r="C13" s="12"/>
      <c r="D13" s="13"/>
      <c r="E13" s="13"/>
      <c r="F13" s="13"/>
      <c r="G13" s="13"/>
      <c r="H13" s="13"/>
      <c r="I13" s="13"/>
      <c r="J13" s="233" t="s">
        <v>565</v>
      </c>
      <c r="K13" s="664" t="s">
        <v>1027</v>
      </c>
      <c r="L13" s="17"/>
    </row>
    <row r="14" spans="2:12" ht="13.5" thickBot="1">
      <c r="B14" s="9"/>
      <c r="C14" s="9"/>
      <c r="D14" s="21"/>
      <c r="E14" s="21"/>
      <c r="F14" s="21"/>
      <c r="G14" s="21"/>
      <c r="H14" s="21"/>
      <c r="I14" s="21"/>
      <c r="J14" s="21"/>
      <c r="K14" s="21"/>
      <c r="L14" s="10"/>
    </row>
    <row r="15" spans="2:12" ht="24.75" customHeight="1">
      <c r="B15" s="9"/>
      <c r="C15" s="897" t="s">
        <v>566</v>
      </c>
      <c r="D15" s="898"/>
      <c r="E15" s="898"/>
      <c r="F15" s="898"/>
      <c r="G15" s="898"/>
      <c r="H15" s="891" t="s">
        <v>567</v>
      </c>
      <c r="I15" s="891" t="s">
        <v>686</v>
      </c>
      <c r="J15" s="891" t="s">
        <v>687</v>
      </c>
      <c r="K15" s="893" t="s">
        <v>688</v>
      </c>
      <c r="L15" s="10"/>
    </row>
    <row r="16" spans="2:12" ht="18.75" customHeight="1">
      <c r="B16" s="9"/>
      <c r="C16" s="899"/>
      <c r="D16" s="900"/>
      <c r="E16" s="900"/>
      <c r="F16" s="900"/>
      <c r="G16" s="900"/>
      <c r="H16" s="892"/>
      <c r="I16" s="892"/>
      <c r="J16" s="892"/>
      <c r="K16" s="894"/>
      <c r="L16" s="10"/>
    </row>
    <row r="17" spans="2:12" s="21" customFormat="1" ht="15" customHeight="1">
      <c r="B17" s="9"/>
      <c r="C17" s="895" t="s">
        <v>568</v>
      </c>
      <c r="D17" s="896"/>
      <c r="E17" s="896"/>
      <c r="F17" s="896"/>
      <c r="G17" s="896"/>
      <c r="H17" s="896"/>
      <c r="I17" s="896"/>
      <c r="J17" s="896"/>
      <c r="K17" s="896"/>
      <c r="L17" s="10"/>
    </row>
    <row r="18" spans="2:12" ht="15" customHeight="1">
      <c r="B18" s="9"/>
      <c r="C18" s="901" t="s">
        <v>569</v>
      </c>
      <c r="D18" s="902"/>
      <c r="E18" s="902"/>
      <c r="F18" s="902"/>
      <c r="G18" s="903"/>
      <c r="H18" s="73">
        <v>51</v>
      </c>
      <c r="I18" s="651">
        <v>6251528.7400000002</v>
      </c>
      <c r="J18" s="651">
        <v>6576925.5</v>
      </c>
      <c r="K18" s="651">
        <f>I18+J18</f>
        <v>12828454.24</v>
      </c>
      <c r="L18" s="10"/>
    </row>
    <row r="19" spans="2:12" ht="15" customHeight="1">
      <c r="B19" s="9"/>
      <c r="C19" s="901" t="s">
        <v>570</v>
      </c>
      <c r="D19" s="902"/>
      <c r="E19" s="902"/>
      <c r="F19" s="902"/>
      <c r="G19" s="903"/>
      <c r="H19" s="73">
        <v>119</v>
      </c>
      <c r="I19" s="651">
        <v>8418228.8000000007</v>
      </c>
      <c r="J19" s="652"/>
      <c r="K19" s="651">
        <f>I19</f>
        <v>8418228.8000000007</v>
      </c>
      <c r="L19" s="10"/>
    </row>
    <row r="20" spans="2:12" ht="15" customHeight="1">
      <c r="B20" s="9"/>
      <c r="C20" s="901" t="s">
        <v>571</v>
      </c>
      <c r="D20" s="902"/>
      <c r="E20" s="902"/>
      <c r="F20" s="902"/>
      <c r="G20" s="903"/>
      <c r="H20" s="73">
        <v>8</v>
      </c>
      <c r="I20" s="651">
        <v>709056.2</v>
      </c>
      <c r="J20" s="652"/>
      <c r="K20" s="651">
        <f>I20</f>
        <v>709056.2</v>
      </c>
      <c r="L20" s="10"/>
    </row>
    <row r="21" spans="2:12" ht="15" customHeight="1">
      <c r="B21" s="9"/>
      <c r="C21" s="901" t="s">
        <v>572</v>
      </c>
      <c r="D21" s="902"/>
      <c r="E21" s="902"/>
      <c r="F21" s="902"/>
      <c r="G21" s="903"/>
      <c r="H21" s="73">
        <v>4</v>
      </c>
      <c r="I21" s="651">
        <v>1113584.8999999999</v>
      </c>
      <c r="J21" s="652"/>
      <c r="K21" s="651">
        <f>I21</f>
        <v>1113584.8999999999</v>
      </c>
      <c r="L21" s="10"/>
    </row>
    <row r="22" spans="2:12" s="14" customFormat="1" ht="15" customHeight="1">
      <c r="B22" s="12"/>
      <c r="C22" s="901" t="s">
        <v>573</v>
      </c>
      <c r="D22" s="902"/>
      <c r="E22" s="902"/>
      <c r="F22" s="902"/>
      <c r="G22" s="903"/>
      <c r="H22" s="73">
        <v>0</v>
      </c>
      <c r="I22" s="651">
        <v>0</v>
      </c>
      <c r="J22" s="503">
        <v>0</v>
      </c>
      <c r="K22" s="503">
        <f>I22+J22</f>
        <v>0</v>
      </c>
      <c r="L22" s="125"/>
    </row>
    <row r="23" spans="2:12" ht="15" customHeight="1">
      <c r="B23" s="9"/>
      <c r="C23" s="901" t="s">
        <v>574</v>
      </c>
      <c r="D23" s="902"/>
      <c r="E23" s="902"/>
      <c r="F23" s="902"/>
      <c r="G23" s="903"/>
      <c r="H23" s="73">
        <v>0</v>
      </c>
      <c r="I23" s="651">
        <v>68813.66</v>
      </c>
      <c r="J23" s="651">
        <v>0</v>
      </c>
      <c r="K23" s="503">
        <f>I23+J23</f>
        <v>68813.66</v>
      </c>
      <c r="L23" s="55"/>
    </row>
    <row r="24" spans="2:12" ht="54" customHeight="1">
      <c r="B24" s="9"/>
      <c r="C24" s="912" t="s">
        <v>575</v>
      </c>
      <c r="D24" s="913"/>
      <c r="E24" s="913"/>
      <c r="F24" s="913"/>
      <c r="G24" s="914"/>
      <c r="H24" s="690">
        <v>2</v>
      </c>
      <c r="I24" s="656">
        <v>1840134.7</v>
      </c>
      <c r="J24" s="619">
        <v>730769.5</v>
      </c>
      <c r="K24" s="619">
        <f>I24+J24</f>
        <v>2570904.2000000002</v>
      </c>
      <c r="L24" s="55"/>
    </row>
    <row r="25" spans="2:12" s="14" customFormat="1" ht="15" customHeight="1">
      <c r="B25" s="12"/>
      <c r="C25" s="904" t="s">
        <v>576</v>
      </c>
      <c r="D25" s="905"/>
      <c r="E25" s="905"/>
      <c r="F25" s="905"/>
      <c r="G25" s="906"/>
      <c r="H25" s="653">
        <f>SUM(H18:H24)</f>
        <v>184</v>
      </c>
      <c r="I25" s="503">
        <f>SUM(I18:I24)</f>
        <v>18401347</v>
      </c>
      <c r="J25" s="503">
        <f>J18+SUM(J22:J24)</f>
        <v>7307695</v>
      </c>
      <c r="K25" s="503">
        <f>SUM(K18:K24)</f>
        <v>25709041.999999996</v>
      </c>
      <c r="L25" s="125"/>
    </row>
    <row r="26" spans="2:12" ht="15" customHeight="1">
      <c r="B26" s="9"/>
      <c r="C26" s="895" t="s">
        <v>577</v>
      </c>
      <c r="D26" s="896"/>
      <c r="E26" s="896"/>
      <c r="F26" s="896"/>
      <c r="G26" s="896"/>
      <c r="H26" s="896"/>
      <c r="I26" s="896"/>
      <c r="J26" s="896"/>
      <c r="K26" s="896"/>
      <c r="L26" s="55"/>
    </row>
    <row r="27" spans="2:12" ht="15" customHeight="1">
      <c r="B27" s="9"/>
      <c r="C27" s="901" t="s">
        <v>578</v>
      </c>
      <c r="D27" s="902"/>
      <c r="E27" s="902"/>
      <c r="F27" s="902"/>
      <c r="G27" s="903"/>
      <c r="H27" s="654"/>
      <c r="I27" s="654"/>
      <c r="J27" s="655"/>
      <c r="K27" s="655">
        <f>I27+J27</f>
        <v>0</v>
      </c>
      <c r="L27" s="55"/>
    </row>
    <row r="28" spans="2:12" ht="15" customHeight="1">
      <c r="B28" s="9"/>
      <c r="C28" s="901" t="s">
        <v>579</v>
      </c>
      <c r="D28" s="902"/>
      <c r="E28" s="902"/>
      <c r="F28" s="902"/>
      <c r="G28" s="902"/>
      <c r="H28" s="654"/>
      <c r="I28" s="654"/>
      <c r="J28" s="655"/>
      <c r="K28" s="655">
        <f t="shared" ref="K28:K31" si="0">I28+J28</f>
        <v>0</v>
      </c>
      <c r="L28" s="55"/>
    </row>
    <row r="29" spans="2:12" ht="15" customHeight="1">
      <c r="B29" s="9"/>
      <c r="C29" s="901" t="s">
        <v>580</v>
      </c>
      <c r="D29" s="902"/>
      <c r="E29" s="902"/>
      <c r="F29" s="902"/>
      <c r="G29" s="902"/>
      <c r="H29" s="654"/>
      <c r="I29" s="654"/>
      <c r="J29" s="655"/>
      <c r="K29" s="655">
        <f t="shared" si="0"/>
        <v>0</v>
      </c>
      <c r="L29" s="55"/>
    </row>
    <row r="30" spans="2:12" ht="15" customHeight="1">
      <c r="B30" s="9"/>
      <c r="C30" s="901" t="s">
        <v>581</v>
      </c>
      <c r="D30" s="902"/>
      <c r="E30" s="902"/>
      <c r="F30" s="902"/>
      <c r="G30" s="902"/>
      <c r="H30" s="654"/>
      <c r="I30" s="654"/>
      <c r="J30" s="655"/>
      <c r="K30" s="655">
        <f t="shared" si="0"/>
        <v>0</v>
      </c>
      <c r="L30" s="55"/>
    </row>
    <row r="31" spans="2:12" ht="15" customHeight="1">
      <c r="B31" s="9"/>
      <c r="C31" s="901" t="s">
        <v>582</v>
      </c>
      <c r="D31" s="902"/>
      <c r="E31" s="902"/>
      <c r="F31" s="902"/>
      <c r="G31" s="902"/>
      <c r="H31" s="654"/>
      <c r="I31" s="654"/>
      <c r="J31" s="655"/>
      <c r="K31" s="655">
        <f t="shared" si="0"/>
        <v>0</v>
      </c>
      <c r="L31" s="55"/>
    </row>
    <row r="32" spans="2:12" ht="66" customHeight="1">
      <c r="B32" s="9"/>
      <c r="C32" s="910" t="s">
        <v>583</v>
      </c>
      <c r="D32" s="911"/>
      <c r="E32" s="911"/>
      <c r="F32" s="911"/>
      <c r="G32" s="911"/>
      <c r="H32" s="659" t="s">
        <v>713</v>
      </c>
      <c r="I32" s="656" t="s">
        <v>713</v>
      </c>
      <c r="J32" s="655" t="s">
        <v>713</v>
      </c>
      <c r="K32" s="655" t="s">
        <v>713</v>
      </c>
      <c r="L32" s="55"/>
    </row>
    <row r="33" spans="2:12" ht="15" customHeight="1">
      <c r="B33" s="9"/>
      <c r="C33" s="904" t="s">
        <v>584</v>
      </c>
      <c r="D33" s="905"/>
      <c r="E33" s="905"/>
      <c r="F33" s="905"/>
      <c r="G33" s="906"/>
      <c r="H33" s="660">
        <f t="shared" ref="H33:I33" si="1">SUM(H27:H32)</f>
        <v>0</v>
      </c>
      <c r="I33" s="657">
        <f t="shared" si="1"/>
        <v>0</v>
      </c>
      <c r="J33" s="657">
        <f>SUM(J27:J32)</f>
        <v>0</v>
      </c>
      <c r="K33" s="657">
        <f>SUM(K27:K32)</f>
        <v>0</v>
      </c>
      <c r="L33" s="55"/>
    </row>
    <row r="34" spans="2:12" s="236" customFormat="1" ht="15.75" customHeight="1" thickBot="1">
      <c r="B34" s="234"/>
      <c r="C34" s="907" t="s">
        <v>585</v>
      </c>
      <c r="D34" s="908"/>
      <c r="E34" s="908"/>
      <c r="F34" s="908"/>
      <c r="G34" s="909"/>
      <c r="H34" s="661">
        <f t="shared" ref="H34:I34" si="2">H25+H33</f>
        <v>184</v>
      </c>
      <c r="I34" s="658">
        <f t="shared" si="2"/>
        <v>18401347</v>
      </c>
      <c r="J34" s="658">
        <f>J25+J33</f>
        <v>7307695</v>
      </c>
      <c r="K34" s="658">
        <f>K25+K33</f>
        <v>25709041.999999996</v>
      </c>
      <c r="L34" s="235"/>
    </row>
    <row r="35" spans="2:12" ht="13.5" thickBot="1">
      <c r="B35" s="41"/>
      <c r="C35" s="650"/>
      <c r="D35" s="42"/>
      <c r="E35" s="42"/>
      <c r="F35" s="42"/>
      <c r="G35" s="42"/>
      <c r="H35" s="42"/>
      <c r="I35" s="42"/>
      <c r="J35" s="42"/>
      <c r="K35" s="42"/>
      <c r="L35" s="43"/>
    </row>
  </sheetData>
  <mergeCells count="25">
    <mergeCell ref="C23:G23"/>
    <mergeCell ref="C33:G33"/>
    <mergeCell ref="C34:G34"/>
    <mergeCell ref="C30:G30"/>
    <mergeCell ref="C31:G31"/>
    <mergeCell ref="C32:G32"/>
    <mergeCell ref="C26:K26"/>
    <mergeCell ref="C24:G24"/>
    <mergeCell ref="C27:G27"/>
    <mergeCell ref="C28:G28"/>
    <mergeCell ref="C29:G29"/>
    <mergeCell ref="C25:G25"/>
    <mergeCell ref="C18:G18"/>
    <mergeCell ref="C19:G19"/>
    <mergeCell ref="C20:G20"/>
    <mergeCell ref="C21:G21"/>
    <mergeCell ref="C22:G22"/>
    <mergeCell ref="E4:K4"/>
    <mergeCell ref="E5:K5"/>
    <mergeCell ref="H15:H16"/>
    <mergeCell ref="K15:K16"/>
    <mergeCell ref="C17:K17"/>
    <mergeCell ref="C15:G16"/>
    <mergeCell ref="I15:I16"/>
    <mergeCell ref="J15:J16"/>
  </mergeCells>
  <hyperlinks>
    <hyperlink ref="K13" r:id="rId1"/>
  </hyperlinks>
  <printOptions horizontalCentered="1" verticalCentered="1"/>
  <pageMargins left="0.15748031496062992" right="0.19685039370078741" top="0.39370078740157483" bottom="0.39370078740157483" header="0.51181102362204722" footer="0.51181102362204722"/>
  <pageSetup paperSize="9" scale="89" orientation="landscape" r:id="rId2"/>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7">
    <tabColor rgb="FF002060"/>
    <pageSetUpPr fitToPage="1"/>
  </sheetPr>
  <dimension ref="A1:X109"/>
  <sheetViews>
    <sheetView showGridLines="0" zoomScale="70" zoomScaleNormal="70" workbookViewId="0">
      <selection activeCell="S39" sqref="S39"/>
    </sheetView>
  </sheetViews>
  <sheetFormatPr defaultColWidth="9.140625" defaultRowHeight="12.75"/>
  <cols>
    <col min="1" max="1" width="5.28515625" style="237" customWidth="1"/>
    <col min="2" max="2" width="22.85546875" style="237" customWidth="1"/>
    <col min="3" max="3" width="17.140625" style="237" customWidth="1"/>
    <col min="4" max="4" width="13" style="237" customWidth="1"/>
    <col min="5" max="5" width="14.140625" style="237" customWidth="1"/>
    <col min="6" max="6" width="14.28515625" style="237" customWidth="1"/>
    <col min="7" max="7" width="15.28515625" style="237" customWidth="1"/>
    <col min="8" max="8" width="14" style="237" customWidth="1"/>
    <col min="9" max="9" width="13.28515625" style="237" customWidth="1"/>
    <col min="10" max="10" width="14.28515625" style="237" customWidth="1"/>
    <col min="11" max="11" width="13.28515625" style="237" customWidth="1"/>
    <col min="12" max="12" width="14.42578125" style="237" customWidth="1"/>
    <col min="13" max="14" width="14" style="237" customWidth="1"/>
    <col min="15" max="15" width="12.28515625" style="237" customWidth="1"/>
    <col min="16" max="16" width="16.85546875" style="237" customWidth="1"/>
    <col min="17" max="17" width="10.28515625" style="237" customWidth="1"/>
    <col min="18" max="18" width="9.140625" style="237" customWidth="1"/>
    <col min="19" max="19" width="10.28515625" style="237" customWidth="1"/>
    <col min="20" max="20" width="9.5703125" style="237" customWidth="1"/>
    <col min="21" max="21" width="8.42578125" style="237" customWidth="1"/>
    <col min="22" max="22" width="7.140625" style="237" customWidth="1"/>
    <col min="23" max="23" width="7.85546875" style="237" customWidth="1"/>
    <col min="24" max="24" width="6.42578125" style="237" customWidth="1"/>
    <col min="25" max="16384" width="9.140625" style="237"/>
  </cols>
  <sheetData>
    <row r="1" spans="1:24" ht="13.5" thickBot="1"/>
    <row r="2" spans="1:24">
      <c r="A2" s="238"/>
      <c r="B2" s="702"/>
      <c r="C2" s="702"/>
      <c r="D2" s="702"/>
      <c r="E2" s="702"/>
      <c r="F2" s="702"/>
      <c r="G2" s="702"/>
      <c r="H2" s="702"/>
      <c r="I2" s="702"/>
      <c r="J2" s="702"/>
      <c r="K2" s="702"/>
      <c r="L2" s="702"/>
      <c r="M2" s="702"/>
      <c r="N2" s="702"/>
      <c r="O2" s="702"/>
      <c r="P2" s="702"/>
      <c r="Q2" s="702"/>
      <c r="R2" s="702"/>
      <c r="S2" s="702"/>
      <c r="T2" s="702"/>
      <c r="U2" s="702"/>
      <c r="V2" s="702"/>
      <c r="W2" s="702"/>
      <c r="X2" s="703"/>
    </row>
    <row r="3" spans="1:24" s="244" customFormat="1" ht="15.75">
      <c r="A3" s="239"/>
      <c r="B3" s="240"/>
      <c r="C3" s="241" t="s">
        <v>586</v>
      </c>
      <c r="D3" s="242"/>
      <c r="E3" s="240"/>
      <c r="F3" s="240"/>
      <c r="G3" s="240"/>
      <c r="H3" s="240"/>
      <c r="I3" s="240"/>
      <c r="J3" s="240"/>
      <c r="K3" s="240"/>
      <c r="L3" s="240"/>
      <c r="M3" s="240"/>
      <c r="N3" s="240"/>
      <c r="O3" s="240"/>
      <c r="P3" s="240"/>
      <c r="Q3" s="240"/>
      <c r="R3" s="240"/>
      <c r="S3" s="240"/>
      <c r="T3" s="240"/>
      <c r="U3" s="240"/>
      <c r="V3" s="240"/>
      <c r="W3" s="240"/>
      <c r="X3" s="243"/>
    </row>
    <row r="4" spans="1:24" s="244" customFormat="1" ht="14.25">
      <c r="A4" s="239"/>
      <c r="B4" s="240"/>
      <c r="C4" s="240"/>
      <c r="D4" s="240"/>
      <c r="E4" s="240"/>
      <c r="F4" s="240"/>
      <c r="G4" s="240"/>
      <c r="H4" s="240"/>
      <c r="I4" s="240"/>
      <c r="J4" s="240"/>
      <c r="K4" s="240"/>
      <c r="L4" s="240"/>
      <c r="M4" s="240"/>
      <c r="N4" s="240"/>
      <c r="O4" s="240"/>
      <c r="P4" s="240"/>
      <c r="Q4" s="240"/>
      <c r="R4" s="240"/>
      <c r="S4" s="240"/>
      <c r="T4" s="240"/>
      <c r="U4" s="240"/>
      <c r="V4" s="240"/>
      <c r="W4" s="240"/>
      <c r="X4" s="243"/>
    </row>
    <row r="5" spans="1:24" s="244" customFormat="1" ht="15">
      <c r="A5" s="239"/>
      <c r="B5" s="240"/>
      <c r="C5" s="240"/>
      <c r="D5" s="240"/>
      <c r="E5" s="240"/>
      <c r="F5" s="245" t="s">
        <v>559</v>
      </c>
      <c r="G5" s="240"/>
      <c r="H5" s="240"/>
      <c r="I5" s="240"/>
      <c r="J5" s="240"/>
      <c r="K5" s="240"/>
      <c r="L5" s="240"/>
      <c r="M5" s="240"/>
      <c r="N5" s="240"/>
      <c r="O5" s="240"/>
      <c r="P5" s="240"/>
      <c r="Q5" s="240"/>
      <c r="R5" s="240"/>
      <c r="S5" s="240"/>
      <c r="T5" s="240"/>
      <c r="U5" s="240"/>
      <c r="V5" s="240"/>
      <c r="W5" s="240"/>
      <c r="X5" s="243"/>
    </row>
    <row r="6" spans="1:24" s="244" customFormat="1" ht="15">
      <c r="A6" s="239"/>
      <c r="B6" s="240"/>
      <c r="C6" s="240"/>
      <c r="D6" s="245"/>
      <c r="E6" s="240"/>
      <c r="F6" s="246" t="s">
        <v>587</v>
      </c>
      <c r="G6" s="240"/>
      <c r="H6" s="240"/>
      <c r="I6" s="240"/>
      <c r="J6" s="240"/>
      <c r="K6" s="240"/>
      <c r="L6" s="240"/>
      <c r="M6" s="240"/>
      <c r="N6" s="240"/>
      <c r="O6" s="240"/>
      <c r="P6" s="240"/>
      <c r="Q6" s="240"/>
      <c r="R6" s="240"/>
      <c r="S6" s="240"/>
      <c r="T6" s="240"/>
      <c r="U6" s="240"/>
      <c r="V6" s="240"/>
      <c r="W6" s="240"/>
      <c r="X6" s="243"/>
    </row>
    <row r="7" spans="1:24" s="244" customFormat="1" ht="14.25">
      <c r="A7" s="239"/>
      <c r="B7" s="240"/>
      <c r="C7" s="240"/>
      <c r="D7" s="240"/>
      <c r="E7" s="240"/>
      <c r="F7" s="240"/>
      <c r="G7" s="240"/>
      <c r="H7" s="240"/>
      <c r="I7" s="240"/>
      <c r="J7" s="240"/>
      <c r="K7" s="240"/>
      <c r="L7" s="240"/>
      <c r="M7" s="240"/>
      <c r="N7" s="240"/>
      <c r="O7" s="240"/>
      <c r="P7" s="240"/>
      <c r="Q7" s="240"/>
      <c r="R7" s="240"/>
      <c r="S7" s="240"/>
      <c r="T7" s="240"/>
      <c r="U7" s="240"/>
      <c r="V7" s="240"/>
      <c r="W7" s="240"/>
      <c r="X7" s="243"/>
    </row>
    <row r="8" spans="1:24" s="244" customFormat="1" ht="15">
      <c r="A8" s="239"/>
      <c r="B8" s="247" t="s">
        <v>588</v>
      </c>
      <c r="C8" s="210" t="s">
        <v>176</v>
      </c>
      <c r="D8" s="210"/>
      <c r="E8" s="240"/>
      <c r="F8" s="240"/>
      <c r="G8" s="211"/>
      <c r="H8" s="211"/>
      <c r="I8" s="240"/>
      <c r="J8" s="240"/>
      <c r="K8" s="240"/>
      <c r="L8" s="240"/>
      <c r="M8" s="211"/>
      <c r="N8" s="211"/>
      <c r="O8" s="210" t="s">
        <v>536</v>
      </c>
      <c r="P8" s="210"/>
      <c r="Q8" s="210"/>
      <c r="R8" s="248"/>
      <c r="S8" s="240"/>
      <c r="T8" s="240"/>
      <c r="U8" s="240"/>
      <c r="V8" s="240"/>
      <c r="W8" s="240"/>
      <c r="X8" s="243"/>
    </row>
    <row r="9" spans="1:24" s="244" customFormat="1" ht="15">
      <c r="A9" s="239"/>
      <c r="B9" s="211"/>
      <c r="C9" s="211"/>
      <c r="D9" s="211"/>
      <c r="E9" s="240"/>
      <c r="F9" s="211"/>
      <c r="G9" s="211"/>
      <c r="H9" s="211"/>
      <c r="I9" s="240"/>
      <c r="J9" s="240"/>
      <c r="K9" s="240"/>
      <c r="L9" s="240"/>
      <c r="M9" s="211"/>
      <c r="N9" s="211"/>
      <c r="O9" s="211"/>
      <c r="P9" s="211"/>
      <c r="Q9" s="211"/>
      <c r="R9" s="211"/>
      <c r="S9" s="240"/>
      <c r="T9" s="240"/>
      <c r="U9" s="240"/>
      <c r="V9" s="240"/>
      <c r="W9" s="240"/>
      <c r="X9" s="243"/>
    </row>
    <row r="10" spans="1:24" s="244" customFormat="1" ht="15">
      <c r="A10" s="239"/>
      <c r="B10" s="240"/>
      <c r="C10" s="211"/>
      <c r="D10" s="211"/>
      <c r="E10" s="211"/>
      <c r="F10" s="211"/>
      <c r="G10" s="211"/>
      <c r="H10" s="211"/>
      <c r="I10" s="240"/>
      <c r="J10" s="240"/>
      <c r="K10" s="240"/>
      <c r="L10" s="240"/>
      <c r="M10" s="211"/>
      <c r="N10" s="211"/>
      <c r="O10" s="211" t="s">
        <v>537</v>
      </c>
      <c r="P10" s="662" t="s">
        <v>1025</v>
      </c>
      <c r="Q10" s="210"/>
      <c r="R10" s="240"/>
      <c r="S10" s="240"/>
      <c r="T10" s="240"/>
      <c r="U10" s="240"/>
      <c r="V10" s="240"/>
      <c r="W10" s="240"/>
      <c r="X10" s="243"/>
    </row>
    <row r="11" spans="1:24" s="244" customFormat="1" ht="15">
      <c r="A11" s="239"/>
      <c r="B11" s="240"/>
      <c r="C11" s="211"/>
      <c r="D11" s="211"/>
      <c r="E11" s="211"/>
      <c r="F11" s="211"/>
      <c r="G11" s="211"/>
      <c r="H11" s="211"/>
      <c r="I11" s="240"/>
      <c r="J11" s="240"/>
      <c r="K11" s="240"/>
      <c r="L11" s="240"/>
      <c r="M11" s="240"/>
      <c r="N11" s="211"/>
      <c r="O11" s="211" t="s">
        <v>538</v>
      </c>
      <c r="P11" s="662">
        <v>5078712321</v>
      </c>
      <c r="Q11" s="212"/>
      <c r="R11" s="212"/>
      <c r="S11" s="240"/>
      <c r="T11" s="240"/>
      <c r="U11" s="240"/>
      <c r="V11" s="240"/>
      <c r="W11" s="240"/>
      <c r="X11" s="243"/>
    </row>
    <row r="12" spans="1:24" s="244" customFormat="1" ht="15">
      <c r="A12" s="239"/>
      <c r="B12" s="240"/>
      <c r="C12" s="211"/>
      <c r="D12" s="211"/>
      <c r="E12" s="211"/>
      <c r="F12" s="211"/>
      <c r="G12" s="211"/>
      <c r="H12" s="211"/>
      <c r="I12" s="240"/>
      <c r="J12" s="240"/>
      <c r="K12" s="240"/>
      <c r="L12" s="240"/>
      <c r="M12" s="240"/>
      <c r="N12" s="211"/>
      <c r="O12" s="211" t="s">
        <v>539</v>
      </c>
      <c r="P12" s="663" t="s">
        <v>1026</v>
      </c>
      <c r="Q12" s="212"/>
      <c r="R12" s="212"/>
      <c r="S12" s="240"/>
      <c r="T12" s="240"/>
      <c r="U12" s="240"/>
      <c r="V12" s="240"/>
      <c r="W12" s="240"/>
      <c r="X12" s="243"/>
    </row>
    <row r="13" spans="1:24" s="244" customFormat="1" ht="15">
      <c r="A13" s="239"/>
      <c r="B13" s="240"/>
      <c r="C13" s="211"/>
      <c r="D13" s="211"/>
      <c r="E13" s="211"/>
      <c r="F13" s="211"/>
      <c r="G13" s="211"/>
      <c r="H13" s="211"/>
      <c r="I13" s="240"/>
      <c r="J13" s="240"/>
      <c r="K13" s="240"/>
      <c r="L13" s="240"/>
      <c r="M13" s="240"/>
      <c r="N13" s="211"/>
      <c r="O13" s="211" t="s">
        <v>540</v>
      </c>
      <c r="P13" s="647" t="s">
        <v>1027</v>
      </c>
      <c r="Q13" s="211"/>
      <c r="R13" s="212"/>
      <c r="S13" s="240"/>
      <c r="T13" s="240"/>
      <c r="U13" s="240"/>
      <c r="V13" s="240"/>
      <c r="W13" s="240"/>
      <c r="X13" s="243"/>
    </row>
    <row r="14" spans="1:24" s="244" customFormat="1" ht="15.75" thickBot="1">
      <c r="A14" s="239"/>
      <c r="B14" s="211" t="s">
        <v>589</v>
      </c>
      <c r="C14" s="240"/>
      <c r="D14" s="240"/>
      <c r="E14" s="240"/>
      <c r="F14" s="240"/>
      <c r="G14" s="240"/>
      <c r="H14" s="240"/>
      <c r="I14" s="240"/>
      <c r="J14" s="240"/>
      <c r="K14" s="240"/>
      <c r="L14" s="240"/>
      <c r="M14" s="240"/>
      <c r="N14" s="240"/>
      <c r="O14" s="240"/>
      <c r="P14" s="240"/>
      <c r="Q14" s="240"/>
      <c r="R14" s="240"/>
      <c r="S14" s="240"/>
      <c r="T14" s="240"/>
      <c r="U14" s="240"/>
      <c r="V14" s="240"/>
      <c r="W14" s="240"/>
      <c r="X14" s="243"/>
    </row>
    <row r="15" spans="1:24" s="251" customFormat="1" ht="15" customHeight="1">
      <c r="A15" s="249"/>
      <c r="B15" s="931" t="s">
        <v>590</v>
      </c>
      <c r="C15" s="934" t="s">
        <v>555</v>
      </c>
      <c r="D15" s="937" t="s">
        <v>257</v>
      </c>
      <c r="E15" s="938"/>
      <c r="F15" s="938"/>
      <c r="G15" s="939"/>
      <c r="H15" s="924" t="s">
        <v>591</v>
      </c>
      <c r="I15" s="925"/>
      <c r="J15" s="925"/>
      <c r="K15" s="925"/>
      <c r="L15" s="925"/>
      <c r="M15" s="925"/>
      <c r="N15" s="925"/>
      <c r="O15" s="926"/>
      <c r="P15" s="924" t="s">
        <v>592</v>
      </c>
      <c r="Q15" s="925"/>
      <c r="R15" s="925"/>
      <c r="S15" s="925"/>
      <c r="T15" s="925"/>
      <c r="U15" s="925"/>
      <c r="V15" s="925"/>
      <c r="W15" s="926"/>
      <c r="X15" s="250"/>
    </row>
    <row r="16" spans="1:24" s="251" customFormat="1" ht="15">
      <c r="A16" s="249"/>
      <c r="B16" s="932"/>
      <c r="C16" s="935"/>
      <c r="D16" s="940"/>
      <c r="E16" s="941"/>
      <c r="F16" s="941"/>
      <c r="G16" s="942"/>
      <c r="H16" s="923" t="s">
        <v>593</v>
      </c>
      <c r="I16" s="921"/>
      <c r="J16" s="921"/>
      <c r="K16" s="921"/>
      <c r="L16" s="921" t="s">
        <v>594</v>
      </c>
      <c r="M16" s="921"/>
      <c r="N16" s="921"/>
      <c r="O16" s="922"/>
      <c r="P16" s="923" t="s">
        <v>593</v>
      </c>
      <c r="Q16" s="921"/>
      <c r="R16" s="921"/>
      <c r="S16" s="921"/>
      <c r="T16" s="921" t="s">
        <v>594</v>
      </c>
      <c r="U16" s="921"/>
      <c r="V16" s="921"/>
      <c r="W16" s="922"/>
      <c r="X16" s="250"/>
    </row>
    <row r="17" spans="1:24" s="251" customFormat="1" ht="15">
      <c r="A17" s="249"/>
      <c r="B17" s="932"/>
      <c r="C17" s="935"/>
      <c r="D17" s="923" t="s">
        <v>595</v>
      </c>
      <c r="E17" s="921"/>
      <c r="F17" s="921" t="s">
        <v>596</v>
      </c>
      <c r="G17" s="921"/>
      <c r="H17" s="923" t="s">
        <v>595</v>
      </c>
      <c r="I17" s="921"/>
      <c r="J17" s="921" t="s">
        <v>596</v>
      </c>
      <c r="K17" s="921"/>
      <c r="L17" s="921" t="s">
        <v>595</v>
      </c>
      <c r="M17" s="921"/>
      <c r="N17" s="921" t="s">
        <v>596</v>
      </c>
      <c r="O17" s="922"/>
      <c r="P17" s="923" t="s">
        <v>595</v>
      </c>
      <c r="Q17" s="921"/>
      <c r="R17" s="921" t="s">
        <v>596</v>
      </c>
      <c r="S17" s="921"/>
      <c r="T17" s="921" t="s">
        <v>595</v>
      </c>
      <c r="U17" s="921"/>
      <c r="V17" s="921" t="s">
        <v>596</v>
      </c>
      <c r="W17" s="922"/>
      <c r="X17" s="250"/>
    </row>
    <row r="18" spans="1:24" s="251" customFormat="1" ht="15" customHeight="1" thickBot="1">
      <c r="A18" s="249"/>
      <c r="B18" s="933"/>
      <c r="C18" s="936"/>
      <c r="D18" s="252" t="s">
        <v>597</v>
      </c>
      <c r="E18" s="253" t="s">
        <v>598</v>
      </c>
      <c r="F18" s="253" t="s">
        <v>597</v>
      </c>
      <c r="G18" s="253" t="s">
        <v>598</v>
      </c>
      <c r="H18" s="252" t="s">
        <v>597</v>
      </c>
      <c r="I18" s="253" t="s">
        <v>598</v>
      </c>
      <c r="J18" s="253" t="s">
        <v>597</v>
      </c>
      <c r="K18" s="253" t="s">
        <v>598</v>
      </c>
      <c r="L18" s="253" t="s">
        <v>597</v>
      </c>
      <c r="M18" s="253" t="s">
        <v>598</v>
      </c>
      <c r="N18" s="253" t="s">
        <v>597</v>
      </c>
      <c r="O18" s="254" t="s">
        <v>598</v>
      </c>
      <c r="P18" s="252" t="s">
        <v>597</v>
      </c>
      <c r="Q18" s="253" t="s">
        <v>598</v>
      </c>
      <c r="R18" s="253" t="s">
        <v>597</v>
      </c>
      <c r="S18" s="253" t="s">
        <v>598</v>
      </c>
      <c r="T18" s="253" t="s">
        <v>597</v>
      </c>
      <c r="U18" s="253" t="s">
        <v>598</v>
      </c>
      <c r="V18" s="253" t="s">
        <v>597</v>
      </c>
      <c r="W18" s="254" t="s">
        <v>598</v>
      </c>
      <c r="X18" s="250"/>
    </row>
    <row r="19" spans="1:24" s="251" customFormat="1" ht="24.95" customHeight="1" thickBot="1">
      <c r="A19" s="249"/>
      <c r="B19" s="725" t="s">
        <v>10</v>
      </c>
      <c r="C19" s="701">
        <v>25</v>
      </c>
      <c r="D19" s="708"/>
      <c r="E19" s="709"/>
      <c r="F19" s="709"/>
      <c r="G19" s="709"/>
      <c r="H19" s="708">
        <v>9</v>
      </c>
      <c r="I19" s="709">
        <v>2280</v>
      </c>
      <c r="J19" s="709">
        <v>2</v>
      </c>
      <c r="K19" s="709">
        <v>463</v>
      </c>
      <c r="L19" s="709"/>
      <c r="M19" s="709"/>
      <c r="N19" s="709"/>
      <c r="O19" s="710"/>
      <c r="P19" s="708">
        <v>11</v>
      </c>
      <c r="Q19" s="709">
        <v>2047</v>
      </c>
      <c r="R19" s="709">
        <v>2</v>
      </c>
      <c r="S19" s="709">
        <v>206</v>
      </c>
      <c r="T19" s="709"/>
      <c r="U19" s="709"/>
      <c r="V19" s="709">
        <v>1</v>
      </c>
      <c r="W19" s="710">
        <v>109</v>
      </c>
      <c r="X19" s="250"/>
    </row>
    <row r="20" spans="1:24" s="251" customFormat="1" ht="24.95" customHeight="1" thickBot="1">
      <c r="A20" s="249"/>
      <c r="B20" s="725" t="s">
        <v>177</v>
      </c>
      <c r="C20" s="701">
        <v>3</v>
      </c>
      <c r="D20" s="708"/>
      <c r="E20" s="709"/>
      <c r="F20" s="709"/>
      <c r="G20" s="709"/>
      <c r="H20" s="708"/>
      <c r="I20" s="709"/>
      <c r="J20" s="709"/>
      <c r="K20" s="709"/>
      <c r="L20" s="709"/>
      <c r="M20" s="709"/>
      <c r="N20" s="709"/>
      <c r="O20" s="710"/>
      <c r="P20" s="708">
        <v>3</v>
      </c>
      <c r="Q20" s="709">
        <v>330</v>
      </c>
      <c r="R20" s="709" t="s">
        <v>713</v>
      </c>
      <c r="S20" s="709" t="s">
        <v>713</v>
      </c>
      <c r="T20" s="709"/>
      <c r="U20" s="709"/>
      <c r="V20" s="709"/>
      <c r="W20" s="710"/>
      <c r="X20" s="250"/>
    </row>
    <row r="21" spans="1:24" s="251" customFormat="1" ht="24.95" customHeight="1" thickBot="1">
      <c r="A21" s="249"/>
      <c r="B21" s="725" t="s">
        <v>178</v>
      </c>
      <c r="C21" s="701">
        <v>1</v>
      </c>
      <c r="D21" s="708"/>
      <c r="E21" s="709"/>
      <c r="F21" s="709"/>
      <c r="G21" s="709"/>
      <c r="H21" s="708">
        <v>1</v>
      </c>
      <c r="I21" s="709">
        <v>148</v>
      </c>
      <c r="J21" s="709"/>
      <c r="K21" s="709"/>
      <c r="L21" s="709"/>
      <c r="M21" s="709"/>
      <c r="N21" s="709"/>
      <c r="O21" s="710"/>
      <c r="P21" s="708"/>
      <c r="Q21" s="709"/>
      <c r="R21" s="709"/>
      <c r="S21" s="709"/>
      <c r="T21" s="709"/>
      <c r="U21" s="709"/>
      <c r="V21" s="709"/>
      <c r="W21" s="710"/>
      <c r="X21" s="250"/>
    </row>
    <row r="22" spans="1:24" s="251" customFormat="1" ht="24.95" customHeight="1" thickBot="1">
      <c r="A22" s="249"/>
      <c r="B22" s="725" t="s">
        <v>179</v>
      </c>
      <c r="C22" s="701">
        <v>3</v>
      </c>
      <c r="D22" s="708"/>
      <c r="E22" s="709"/>
      <c r="F22" s="709"/>
      <c r="G22" s="709"/>
      <c r="H22" s="708">
        <v>3</v>
      </c>
      <c r="I22" s="709">
        <v>1109</v>
      </c>
      <c r="J22" s="709"/>
      <c r="K22" s="709"/>
      <c r="L22" s="709"/>
      <c r="M22" s="709"/>
      <c r="N22" s="709"/>
      <c r="O22" s="710"/>
      <c r="P22" s="708"/>
      <c r="Q22" s="709"/>
      <c r="R22" s="709"/>
      <c r="S22" s="709"/>
      <c r="T22" s="709"/>
      <c r="U22" s="709"/>
      <c r="V22" s="709"/>
      <c r="W22" s="710"/>
      <c r="X22" s="250"/>
    </row>
    <row r="23" spans="1:24" s="251" customFormat="1" ht="24.95" customHeight="1" thickBot="1">
      <c r="A23" s="249"/>
      <c r="B23" s="725" t="s">
        <v>180</v>
      </c>
      <c r="C23" s="701">
        <v>28</v>
      </c>
      <c r="D23" s="708"/>
      <c r="E23" s="709"/>
      <c r="F23" s="709"/>
      <c r="G23" s="709"/>
      <c r="H23" s="708">
        <v>5</v>
      </c>
      <c r="I23" s="709">
        <v>421</v>
      </c>
      <c r="J23" s="709">
        <v>22</v>
      </c>
      <c r="K23" s="709">
        <v>3282</v>
      </c>
      <c r="L23" s="709" t="s">
        <v>713</v>
      </c>
      <c r="M23" s="709" t="s">
        <v>713</v>
      </c>
      <c r="N23" s="709"/>
      <c r="O23" s="710"/>
      <c r="P23" s="708"/>
      <c r="Q23" s="709"/>
      <c r="R23" s="709"/>
      <c r="S23" s="709"/>
      <c r="T23" s="709">
        <v>1</v>
      </c>
      <c r="U23" s="709">
        <v>146</v>
      </c>
      <c r="V23" s="709"/>
      <c r="W23" s="710"/>
      <c r="X23" s="250"/>
    </row>
    <row r="24" spans="1:24" s="251" customFormat="1" ht="24.95" customHeight="1" thickBot="1">
      <c r="A24" s="249"/>
      <c r="B24" s="725" t="s">
        <v>181</v>
      </c>
      <c r="C24" s="701">
        <v>18</v>
      </c>
      <c r="D24" s="708"/>
      <c r="E24" s="709"/>
      <c r="F24" s="709"/>
      <c r="G24" s="709"/>
      <c r="H24" s="708">
        <v>18</v>
      </c>
      <c r="I24" s="709">
        <v>3160</v>
      </c>
      <c r="J24" s="709"/>
      <c r="K24" s="709"/>
      <c r="L24" s="709"/>
      <c r="M24" s="709"/>
      <c r="N24" s="709"/>
      <c r="O24" s="710"/>
      <c r="P24" s="708"/>
      <c r="Q24" s="709"/>
      <c r="R24" s="709"/>
      <c r="S24" s="709"/>
      <c r="T24" s="709"/>
      <c r="U24" s="709"/>
      <c r="V24" s="709"/>
      <c r="W24" s="710"/>
      <c r="X24" s="250"/>
    </row>
    <row r="25" spans="1:24" s="251" customFormat="1" ht="24.95" customHeight="1" thickBot="1">
      <c r="A25" s="249"/>
      <c r="B25" s="725" t="s">
        <v>182</v>
      </c>
      <c r="C25" s="701">
        <v>3</v>
      </c>
      <c r="D25" s="708"/>
      <c r="E25" s="709"/>
      <c r="F25" s="709"/>
      <c r="G25" s="709"/>
      <c r="H25" s="708"/>
      <c r="I25" s="709"/>
      <c r="J25" s="709"/>
      <c r="K25" s="709"/>
      <c r="L25" s="709"/>
      <c r="M25" s="709"/>
      <c r="N25" s="709"/>
      <c r="O25" s="710"/>
      <c r="P25" s="708">
        <v>1</v>
      </c>
      <c r="Q25" s="709">
        <v>41</v>
      </c>
      <c r="R25" s="709"/>
      <c r="S25" s="709"/>
      <c r="T25" s="709"/>
      <c r="U25" s="709"/>
      <c r="V25" s="709">
        <v>2</v>
      </c>
      <c r="W25" s="710">
        <v>249</v>
      </c>
      <c r="X25" s="250"/>
    </row>
    <row r="26" spans="1:24" s="251" customFormat="1" ht="24.95" customHeight="1" thickBot="1">
      <c r="A26" s="249"/>
      <c r="B26" s="725" t="s">
        <v>183</v>
      </c>
      <c r="C26" s="701">
        <v>10</v>
      </c>
      <c r="D26" s="708"/>
      <c r="E26" s="709"/>
      <c r="F26" s="709"/>
      <c r="G26" s="709"/>
      <c r="H26" s="708">
        <v>5</v>
      </c>
      <c r="I26" s="709">
        <v>814</v>
      </c>
      <c r="J26" s="709"/>
      <c r="K26" s="709"/>
      <c r="L26" s="709"/>
      <c r="M26" s="709"/>
      <c r="N26" s="709"/>
      <c r="O26" s="710"/>
      <c r="P26" s="708">
        <v>2</v>
      </c>
      <c r="Q26" s="709">
        <v>452</v>
      </c>
      <c r="R26" s="709">
        <v>2</v>
      </c>
      <c r="S26" s="709">
        <v>510</v>
      </c>
      <c r="T26" s="709"/>
      <c r="U26" s="709"/>
      <c r="V26" s="709">
        <v>1</v>
      </c>
      <c r="W26" s="710">
        <v>21</v>
      </c>
      <c r="X26" s="250"/>
    </row>
    <row r="27" spans="1:24" s="251" customFormat="1" ht="24.95" customHeight="1" thickBot="1">
      <c r="A27" s="249"/>
      <c r="B27" s="725" t="s">
        <v>184</v>
      </c>
      <c r="C27" s="701">
        <v>8</v>
      </c>
      <c r="D27" s="708"/>
      <c r="E27" s="709"/>
      <c r="F27" s="709"/>
      <c r="G27" s="709"/>
      <c r="H27" s="708">
        <v>5</v>
      </c>
      <c r="I27" s="709">
        <v>1648</v>
      </c>
      <c r="J27" s="709">
        <v>1</v>
      </c>
      <c r="K27" s="709">
        <v>83</v>
      </c>
      <c r="L27" s="709"/>
      <c r="M27" s="709"/>
      <c r="N27" s="709"/>
      <c r="O27" s="710"/>
      <c r="P27" s="708">
        <v>2</v>
      </c>
      <c r="Q27" s="709">
        <v>197</v>
      </c>
      <c r="R27" s="709"/>
      <c r="S27" s="709"/>
      <c r="T27" s="709"/>
      <c r="U27" s="709"/>
      <c r="V27" s="709"/>
      <c r="W27" s="710"/>
      <c r="X27" s="250"/>
    </row>
    <row r="28" spans="1:24" s="251" customFormat="1" ht="24.95" customHeight="1" thickBot="1">
      <c r="A28" s="249"/>
      <c r="B28" s="725" t="s">
        <v>185</v>
      </c>
      <c r="C28" s="701">
        <v>9</v>
      </c>
      <c r="D28" s="708"/>
      <c r="E28" s="709"/>
      <c r="F28" s="709"/>
      <c r="G28" s="709"/>
      <c r="H28" s="708">
        <v>3</v>
      </c>
      <c r="I28" s="709">
        <v>1610</v>
      </c>
      <c r="J28" s="709">
        <v>2</v>
      </c>
      <c r="K28" s="709">
        <v>511</v>
      </c>
      <c r="L28" s="709"/>
      <c r="M28" s="709"/>
      <c r="N28" s="709"/>
      <c r="O28" s="710"/>
      <c r="P28" s="708">
        <v>4</v>
      </c>
      <c r="Q28" s="709">
        <v>1194</v>
      </c>
      <c r="R28" s="709"/>
      <c r="S28" s="709"/>
      <c r="T28" s="709"/>
      <c r="U28" s="709"/>
      <c r="V28" s="709"/>
      <c r="W28" s="710"/>
      <c r="X28" s="250"/>
    </row>
    <row r="29" spans="1:24" s="251" customFormat="1" ht="24.95" customHeight="1" thickBot="1">
      <c r="A29" s="249"/>
      <c r="B29" s="725" t="s">
        <v>186</v>
      </c>
      <c r="C29" s="701">
        <v>11</v>
      </c>
      <c r="D29" s="708"/>
      <c r="E29" s="709"/>
      <c r="F29" s="709"/>
      <c r="G29" s="709"/>
      <c r="H29" s="708">
        <v>1</v>
      </c>
      <c r="I29" s="709">
        <v>25</v>
      </c>
      <c r="J29" s="709">
        <v>1</v>
      </c>
      <c r="K29" s="709">
        <v>322</v>
      </c>
      <c r="L29" s="709"/>
      <c r="M29" s="709"/>
      <c r="N29" s="709"/>
      <c r="O29" s="710"/>
      <c r="P29" s="708">
        <v>1</v>
      </c>
      <c r="Q29" s="709">
        <v>91</v>
      </c>
      <c r="R29" s="709">
        <v>1</v>
      </c>
      <c r="S29" s="709">
        <v>34</v>
      </c>
      <c r="T29" s="709"/>
      <c r="U29" s="709"/>
      <c r="V29" s="709">
        <v>7</v>
      </c>
      <c r="W29" s="710">
        <v>803</v>
      </c>
      <c r="X29" s="250"/>
    </row>
    <row r="30" spans="1:24" s="251" customFormat="1" ht="24.95" customHeight="1" thickBot="1">
      <c r="A30" s="249"/>
      <c r="B30" s="725" t="s">
        <v>3</v>
      </c>
      <c r="C30" s="701">
        <v>119</v>
      </c>
      <c r="D30" s="708"/>
      <c r="E30" s="709"/>
      <c r="F30" s="709"/>
      <c r="G30" s="709"/>
      <c r="H30" s="708">
        <f>SUM(H19:H29)</f>
        <v>50</v>
      </c>
      <c r="I30" s="709">
        <f>SUM(I19:I29)</f>
        <v>11215</v>
      </c>
      <c r="J30" s="709">
        <f>SUM(J19:J29)</f>
        <v>28</v>
      </c>
      <c r="K30" s="709">
        <f>SUM(K19:K29)</f>
        <v>4661</v>
      </c>
      <c r="L30" s="709"/>
      <c r="M30" s="709"/>
      <c r="N30" s="709"/>
      <c r="O30" s="710"/>
      <c r="P30" s="708">
        <f t="shared" ref="P30:W30" si="0">SUM(P19:P29)</f>
        <v>24</v>
      </c>
      <c r="Q30" s="709">
        <f t="shared" si="0"/>
        <v>4352</v>
      </c>
      <c r="R30" s="709">
        <f t="shared" si="0"/>
        <v>5</v>
      </c>
      <c r="S30" s="709">
        <f t="shared" si="0"/>
        <v>750</v>
      </c>
      <c r="T30" s="709">
        <f t="shared" si="0"/>
        <v>1</v>
      </c>
      <c r="U30" s="709">
        <f t="shared" si="0"/>
        <v>146</v>
      </c>
      <c r="V30" s="709">
        <f t="shared" si="0"/>
        <v>11</v>
      </c>
      <c r="W30" s="710">
        <f t="shared" si="0"/>
        <v>1182</v>
      </c>
      <c r="X30" s="250"/>
    </row>
    <row r="31" spans="1:24" s="244" customFormat="1" ht="14.25">
      <c r="A31" s="239"/>
      <c r="B31" s="240" t="s">
        <v>599</v>
      </c>
      <c r="C31" s="240" t="s">
        <v>713</v>
      </c>
      <c r="D31" s="240"/>
      <c r="E31" s="240"/>
      <c r="F31" s="240"/>
      <c r="G31" s="240"/>
      <c r="H31" s="240"/>
      <c r="I31" s="240"/>
      <c r="J31" s="240"/>
      <c r="K31" s="240"/>
      <c r="L31" s="240"/>
      <c r="M31" s="240"/>
      <c r="N31" s="240"/>
      <c r="O31" s="240"/>
      <c r="P31" s="240"/>
      <c r="Q31" s="240"/>
      <c r="R31" s="240"/>
      <c r="S31" s="240"/>
      <c r="T31" s="240"/>
      <c r="U31" s="240"/>
      <c r="V31" s="240"/>
      <c r="W31" s="240"/>
      <c r="X31" s="243"/>
    </row>
    <row r="32" spans="1:24" s="244" customFormat="1" ht="14.25">
      <c r="A32" s="239"/>
      <c r="B32" s="240"/>
      <c r="C32" s="240" t="s">
        <v>713</v>
      </c>
      <c r="D32" s="240"/>
      <c r="E32" s="240"/>
      <c r="F32" s="240"/>
      <c r="G32" s="240"/>
      <c r="H32" s="240"/>
      <c r="I32" s="240"/>
      <c r="J32" s="240"/>
      <c r="K32" s="240"/>
      <c r="L32" s="240"/>
      <c r="M32" s="240"/>
      <c r="N32" s="240"/>
      <c r="O32" s="240"/>
      <c r="P32" s="240"/>
      <c r="Q32" s="240"/>
      <c r="R32" s="240"/>
      <c r="S32" s="240"/>
      <c r="T32" s="240"/>
      <c r="U32" s="240"/>
      <c r="V32" s="240"/>
      <c r="W32" s="240"/>
      <c r="X32" s="243"/>
    </row>
    <row r="33" spans="1:24" s="244" customFormat="1" ht="14.25">
      <c r="A33" s="239"/>
      <c r="B33" s="240"/>
      <c r="C33" s="240"/>
      <c r="D33" s="240"/>
      <c r="E33" s="240"/>
      <c r="F33" s="240"/>
      <c r="G33" s="240"/>
      <c r="H33" s="240"/>
      <c r="I33" s="240"/>
      <c r="J33" s="240"/>
      <c r="K33" s="240"/>
      <c r="L33" s="240"/>
      <c r="M33" s="240"/>
      <c r="N33" s="240"/>
      <c r="O33" s="240"/>
      <c r="P33" s="240"/>
      <c r="Q33" s="240"/>
      <c r="R33" s="240"/>
      <c r="S33" s="240"/>
      <c r="T33" s="240"/>
      <c r="U33" s="240"/>
      <c r="V33" s="240"/>
      <c r="W33" s="240"/>
      <c r="X33" s="243"/>
    </row>
    <row r="34" spans="1:24" s="244" customFormat="1" ht="15.75" thickBot="1">
      <c r="A34" s="239"/>
      <c r="B34" s="211" t="s">
        <v>600</v>
      </c>
      <c r="C34" s="240"/>
      <c r="D34" s="240"/>
      <c r="E34" s="240"/>
      <c r="F34" s="240"/>
      <c r="G34" s="240"/>
      <c r="H34" s="240"/>
      <c r="I34" s="240"/>
      <c r="J34" s="240"/>
      <c r="K34" s="211"/>
      <c r="L34" s="240"/>
      <c r="M34" s="240"/>
      <c r="N34" s="240"/>
      <c r="O34" s="240"/>
      <c r="P34" s="240"/>
      <c r="Q34" s="240"/>
      <c r="R34" s="240"/>
      <c r="S34" s="240"/>
      <c r="T34" s="240"/>
      <c r="U34" s="240"/>
      <c r="V34" s="240"/>
      <c r="W34" s="240"/>
      <c r="X34" s="243"/>
    </row>
    <row r="35" spans="1:24" s="258" customFormat="1" ht="21.75" customHeight="1">
      <c r="A35" s="255"/>
      <c r="B35" s="927" t="s">
        <v>590</v>
      </c>
      <c r="C35" s="929" t="s">
        <v>601</v>
      </c>
      <c r="D35" s="953" t="s">
        <v>602</v>
      </c>
      <c r="E35" s="954"/>
      <c r="F35" s="954"/>
      <c r="G35" s="954"/>
      <c r="H35" s="954"/>
      <c r="I35" s="954"/>
      <c r="J35" s="954"/>
      <c r="K35" s="954"/>
      <c r="L35" s="954"/>
      <c r="M35" s="954"/>
      <c r="N35" s="954"/>
      <c r="O35" s="954"/>
      <c r="P35" s="256"/>
      <c r="Q35" s="256"/>
      <c r="R35" s="256"/>
      <c r="S35" s="256"/>
      <c r="T35" s="256"/>
      <c r="U35" s="256"/>
      <c r="V35" s="256"/>
      <c r="W35" s="256"/>
      <c r="X35" s="257"/>
    </row>
    <row r="36" spans="1:24" s="258" customFormat="1" ht="56.25" customHeight="1">
      <c r="A36" s="255"/>
      <c r="B36" s="928"/>
      <c r="C36" s="930"/>
      <c r="D36" s="731" t="s">
        <v>603</v>
      </c>
      <c r="E36" s="731" t="s">
        <v>604</v>
      </c>
      <c r="F36" s="731" t="s">
        <v>605</v>
      </c>
      <c r="G36" s="731" t="s">
        <v>672</v>
      </c>
      <c r="H36" s="731" t="s">
        <v>1068</v>
      </c>
      <c r="I36" s="731" t="s">
        <v>673</v>
      </c>
      <c r="J36" s="731" t="s">
        <v>606</v>
      </c>
      <c r="K36" s="731" t="s">
        <v>607</v>
      </c>
      <c r="L36" s="731" t="s">
        <v>608</v>
      </c>
      <c r="M36" s="731" t="s">
        <v>609</v>
      </c>
      <c r="N36" s="731" t="s">
        <v>610</v>
      </c>
      <c r="O36" s="732" t="s">
        <v>611</v>
      </c>
      <c r="P36" s="256"/>
      <c r="Q36" s="256"/>
      <c r="R36" s="256"/>
      <c r="S36" s="256"/>
      <c r="T36" s="256"/>
      <c r="U36" s="256"/>
      <c r="V36" s="256"/>
      <c r="W36" s="256"/>
      <c r="X36" s="257"/>
    </row>
    <row r="37" spans="1:24" s="258" customFormat="1" ht="24.95" customHeight="1">
      <c r="A37" s="255"/>
      <c r="B37" s="730" t="s">
        <v>10</v>
      </c>
      <c r="C37" s="732">
        <v>5</v>
      </c>
      <c r="D37" s="733"/>
      <c r="E37" s="733"/>
      <c r="F37" s="733"/>
      <c r="G37" s="733">
        <v>6.8</v>
      </c>
      <c r="H37" s="733">
        <v>20</v>
      </c>
      <c r="I37" s="733"/>
      <c r="J37" s="733"/>
      <c r="K37" s="733" t="s">
        <v>713</v>
      </c>
      <c r="L37" s="733">
        <v>11</v>
      </c>
      <c r="M37" s="733"/>
      <c r="N37" s="734"/>
      <c r="O37" s="733"/>
      <c r="P37" s="256"/>
      <c r="Q37" s="256"/>
      <c r="R37" s="256"/>
      <c r="S37" s="256"/>
      <c r="T37" s="256"/>
      <c r="U37" s="256"/>
      <c r="V37" s="256"/>
      <c r="W37" s="256"/>
      <c r="X37" s="257"/>
    </row>
    <row r="38" spans="1:24" s="258" customFormat="1" ht="24.95" customHeight="1">
      <c r="A38" s="255"/>
      <c r="B38" s="730" t="s">
        <v>177</v>
      </c>
      <c r="C38" s="732">
        <v>2</v>
      </c>
      <c r="D38" s="733"/>
      <c r="E38" s="733"/>
      <c r="F38" s="733"/>
      <c r="G38" s="733">
        <v>0.8</v>
      </c>
      <c r="H38" s="733"/>
      <c r="I38" s="733"/>
      <c r="J38" s="733"/>
      <c r="K38" s="733"/>
      <c r="L38" s="733"/>
      <c r="M38" s="733"/>
      <c r="N38" s="734"/>
      <c r="O38" s="733"/>
      <c r="P38" s="256"/>
      <c r="Q38" s="256"/>
      <c r="R38" s="256"/>
      <c r="S38" s="256"/>
      <c r="T38" s="256"/>
      <c r="U38" s="256"/>
      <c r="V38" s="256"/>
      <c r="W38" s="256"/>
      <c r="X38" s="257"/>
    </row>
    <row r="39" spans="1:24" s="258" customFormat="1" ht="24.95" customHeight="1">
      <c r="A39" s="255"/>
      <c r="B39" s="730" t="s">
        <v>178</v>
      </c>
      <c r="C39" s="732">
        <v>3</v>
      </c>
      <c r="D39" s="733"/>
      <c r="E39" s="733"/>
      <c r="F39" s="733"/>
      <c r="G39" s="733">
        <v>4</v>
      </c>
      <c r="H39" s="733"/>
      <c r="I39" s="733"/>
      <c r="J39" s="733"/>
      <c r="K39" s="733"/>
      <c r="L39" s="733"/>
      <c r="M39" s="733"/>
      <c r="N39" s="734"/>
      <c r="O39" s="733">
        <v>1</v>
      </c>
      <c r="P39" s="256"/>
      <c r="Q39" s="256"/>
      <c r="R39" s="256"/>
      <c r="S39" s="256"/>
      <c r="T39" s="256"/>
      <c r="U39" s="256"/>
      <c r="V39" s="256"/>
      <c r="W39" s="256"/>
      <c r="X39" s="257"/>
    </row>
    <row r="40" spans="1:24" s="258" customFormat="1" ht="24.95" customHeight="1">
      <c r="A40" s="255"/>
      <c r="B40" s="730" t="s">
        <v>179</v>
      </c>
      <c r="C40" s="732">
        <v>6</v>
      </c>
      <c r="D40" s="733"/>
      <c r="E40" s="733"/>
      <c r="F40" s="733"/>
      <c r="G40" s="733"/>
      <c r="H40" s="733"/>
      <c r="I40" s="733"/>
      <c r="J40" s="733"/>
      <c r="K40" s="733">
        <v>13500</v>
      </c>
      <c r="L40" s="733"/>
      <c r="M40" s="733"/>
      <c r="N40" s="734"/>
      <c r="O40" s="733">
        <v>2</v>
      </c>
      <c r="P40" s="256"/>
      <c r="Q40" s="256"/>
      <c r="R40" s="256"/>
      <c r="S40" s="256"/>
      <c r="T40" s="256"/>
      <c r="U40" s="256"/>
      <c r="V40" s="256"/>
      <c r="W40" s="256"/>
      <c r="X40" s="257"/>
    </row>
    <row r="41" spans="1:24" s="258" customFormat="1" ht="24.95" customHeight="1">
      <c r="A41" s="255"/>
      <c r="B41" s="730" t="s">
        <v>180</v>
      </c>
      <c r="C41" s="732">
        <v>8</v>
      </c>
      <c r="D41" s="733"/>
      <c r="E41" s="733"/>
      <c r="F41" s="733"/>
      <c r="G41" s="733">
        <v>9.3000000000000007</v>
      </c>
      <c r="H41" s="733"/>
      <c r="I41" s="733"/>
      <c r="J41" s="733"/>
      <c r="K41" s="733"/>
      <c r="L41" s="733"/>
      <c r="M41" s="733"/>
      <c r="N41" s="734"/>
      <c r="O41" s="733">
        <v>6</v>
      </c>
      <c r="P41" s="256"/>
      <c r="Q41" s="256"/>
      <c r="R41" s="256"/>
      <c r="S41" s="256"/>
      <c r="T41" s="256"/>
      <c r="U41" s="256"/>
      <c r="V41" s="256"/>
      <c r="W41" s="256"/>
      <c r="X41" s="257"/>
    </row>
    <row r="42" spans="1:24" s="258" customFormat="1" ht="24.95" customHeight="1">
      <c r="A42" s="255"/>
      <c r="B42" s="730" t="s">
        <v>181</v>
      </c>
      <c r="C42" s="732">
        <v>8</v>
      </c>
      <c r="D42" s="733"/>
      <c r="E42" s="733"/>
      <c r="F42" s="733"/>
      <c r="G42" s="733">
        <v>15.5</v>
      </c>
      <c r="H42" s="733"/>
      <c r="I42" s="733"/>
      <c r="J42" s="733"/>
      <c r="K42" s="733"/>
      <c r="L42" s="733"/>
      <c r="M42" s="733"/>
      <c r="N42" s="734"/>
      <c r="O42" s="733"/>
      <c r="P42" s="256"/>
      <c r="Q42" s="256"/>
      <c r="R42" s="256"/>
      <c r="S42" s="256"/>
      <c r="T42" s="256"/>
      <c r="U42" s="256"/>
      <c r="V42" s="256"/>
      <c r="W42" s="256"/>
      <c r="X42" s="257"/>
    </row>
    <row r="43" spans="1:24" s="258" customFormat="1" ht="24.95" customHeight="1">
      <c r="A43" s="255"/>
      <c r="B43" s="730" t="s">
        <v>182</v>
      </c>
      <c r="C43" s="732">
        <v>3</v>
      </c>
      <c r="D43" s="733"/>
      <c r="E43" s="733"/>
      <c r="F43" s="733"/>
      <c r="G43" s="733">
        <v>4.5</v>
      </c>
      <c r="H43" s="733"/>
      <c r="I43" s="733"/>
      <c r="J43" s="733"/>
      <c r="K43" s="733"/>
      <c r="L43" s="733"/>
      <c r="M43" s="733"/>
      <c r="N43" s="734"/>
      <c r="O43" s="733"/>
      <c r="P43" s="256"/>
      <c r="Q43" s="256"/>
      <c r="R43" s="256"/>
      <c r="S43" s="256"/>
      <c r="T43" s="256"/>
      <c r="U43" s="256"/>
      <c r="V43" s="256"/>
      <c r="W43" s="256"/>
      <c r="X43" s="257"/>
    </row>
    <row r="44" spans="1:24" s="258" customFormat="1" ht="24.95" customHeight="1">
      <c r="A44" s="255"/>
      <c r="B44" s="730" t="s">
        <v>183</v>
      </c>
      <c r="C44" s="732">
        <v>4</v>
      </c>
      <c r="D44" s="733"/>
      <c r="E44" s="733"/>
      <c r="F44" s="733"/>
      <c r="G44" s="733">
        <v>8.4</v>
      </c>
      <c r="H44" s="733">
        <v>6</v>
      </c>
      <c r="I44" s="733"/>
      <c r="J44" s="733"/>
      <c r="K44" s="733"/>
      <c r="L44" s="733"/>
      <c r="M44" s="733"/>
      <c r="N44" s="734"/>
      <c r="O44" s="733"/>
      <c r="P44" s="256"/>
      <c r="Q44" s="256"/>
      <c r="R44" s="256"/>
      <c r="S44" s="256"/>
      <c r="T44" s="256"/>
      <c r="U44" s="256"/>
      <c r="V44" s="256"/>
      <c r="W44" s="256"/>
      <c r="X44" s="257"/>
    </row>
    <row r="45" spans="1:24" s="258" customFormat="1" ht="24.95" customHeight="1">
      <c r="A45" s="255"/>
      <c r="B45" s="730" t="s">
        <v>184</v>
      </c>
      <c r="C45" s="732">
        <v>6</v>
      </c>
      <c r="D45" s="733"/>
      <c r="E45" s="733"/>
      <c r="F45" s="733"/>
      <c r="G45" s="733">
        <v>15</v>
      </c>
      <c r="H45" s="733">
        <v>2.7</v>
      </c>
      <c r="I45" s="733"/>
      <c r="J45" s="733"/>
      <c r="K45" s="733"/>
      <c r="L45" s="733"/>
      <c r="M45" s="733"/>
      <c r="N45" s="734"/>
      <c r="O45" s="733"/>
      <c r="P45" s="256"/>
      <c r="Q45" s="256"/>
      <c r="R45" s="256"/>
      <c r="S45" s="256"/>
      <c r="T45" s="256"/>
      <c r="U45" s="256"/>
      <c r="V45" s="256"/>
      <c r="W45" s="256"/>
      <c r="X45" s="257"/>
    </row>
    <row r="46" spans="1:24" s="258" customFormat="1" ht="24.95" customHeight="1">
      <c r="A46" s="255"/>
      <c r="B46" s="730" t="s">
        <v>185</v>
      </c>
      <c r="C46" s="732">
        <v>4</v>
      </c>
      <c r="D46" s="733"/>
      <c r="E46" s="733"/>
      <c r="F46" s="733"/>
      <c r="G46" s="733">
        <v>6.5</v>
      </c>
      <c r="H46" s="733">
        <v>5</v>
      </c>
      <c r="I46" s="733"/>
      <c r="J46" s="733"/>
      <c r="K46" s="733"/>
      <c r="L46" s="733"/>
      <c r="M46" s="733"/>
      <c r="N46" s="734"/>
      <c r="O46" s="733"/>
      <c r="P46" s="256"/>
      <c r="Q46" s="256"/>
      <c r="R46" s="256"/>
      <c r="S46" s="256"/>
      <c r="T46" s="256"/>
      <c r="U46" s="256"/>
      <c r="V46" s="256"/>
      <c r="W46" s="256"/>
      <c r="X46" s="257"/>
    </row>
    <row r="47" spans="1:24" s="258" customFormat="1" ht="24.95" customHeight="1">
      <c r="A47" s="255"/>
      <c r="B47" s="730" t="s">
        <v>186</v>
      </c>
      <c r="C47" s="732">
        <v>1</v>
      </c>
      <c r="D47" s="733"/>
      <c r="E47" s="733"/>
      <c r="F47" s="733"/>
      <c r="G47" s="733">
        <v>8</v>
      </c>
      <c r="H47" s="733"/>
      <c r="I47" s="733"/>
      <c r="J47" s="733"/>
      <c r="K47" s="733"/>
      <c r="L47" s="733"/>
      <c r="M47" s="733"/>
      <c r="N47" s="734"/>
      <c r="O47" s="733"/>
      <c r="P47" s="256"/>
      <c r="Q47" s="256"/>
      <c r="R47" s="256"/>
      <c r="S47" s="256"/>
      <c r="T47" s="256"/>
      <c r="U47" s="256"/>
      <c r="V47" s="256"/>
      <c r="W47" s="256"/>
      <c r="X47" s="257"/>
    </row>
    <row r="48" spans="1:24" s="244" customFormat="1" ht="24.95" customHeight="1">
      <c r="A48" s="239"/>
      <c r="B48" s="730" t="s">
        <v>3</v>
      </c>
      <c r="C48" s="735">
        <f>SUM(C37:C47)</f>
        <v>50</v>
      </c>
      <c r="D48" s="737"/>
      <c r="E48" s="737"/>
      <c r="F48" s="737"/>
      <c r="G48" s="737">
        <f>SUM(G37:G47)</f>
        <v>78.8</v>
      </c>
      <c r="H48" s="737">
        <f>SUM(H37:H47)</f>
        <v>33.700000000000003</v>
      </c>
      <c r="I48" s="737"/>
      <c r="J48" s="737"/>
      <c r="K48" s="737">
        <f>SUM(K37:K47)</f>
        <v>13500</v>
      </c>
      <c r="L48" s="737">
        <f>SUM(L37:L47)</f>
        <v>11</v>
      </c>
      <c r="M48" s="737"/>
      <c r="N48" s="738"/>
      <c r="O48" s="736">
        <f>SUM(O37:O47)</f>
        <v>9</v>
      </c>
      <c r="P48" s="240"/>
      <c r="Q48" s="240"/>
      <c r="R48" s="240"/>
      <c r="S48" s="240"/>
      <c r="T48" s="240"/>
      <c r="U48" s="240"/>
      <c r="V48" s="240"/>
      <c r="W48" s="240"/>
      <c r="X48" s="243"/>
    </row>
    <row r="49" spans="1:24" ht="13.5" customHeight="1">
      <c r="A49" s="259"/>
      <c r="B49" s="260"/>
      <c r="C49" s="260"/>
      <c r="D49" s="260"/>
      <c r="E49" s="260"/>
      <c r="F49" s="260"/>
      <c r="G49" s="260"/>
      <c r="H49" s="260"/>
      <c r="I49" s="260"/>
      <c r="J49" s="260"/>
      <c r="K49" s="260"/>
      <c r="L49" s="260"/>
      <c r="M49" s="260"/>
      <c r="N49" s="260"/>
      <c r="O49" s="260"/>
      <c r="P49" s="260"/>
      <c r="Q49" s="260"/>
      <c r="R49" s="260"/>
      <c r="S49" s="260"/>
      <c r="T49" s="260"/>
      <c r="U49" s="260"/>
      <c r="V49" s="260"/>
      <c r="W49" s="260"/>
      <c r="X49" s="261"/>
    </row>
    <row r="50" spans="1:24">
      <c r="A50" s="259"/>
      <c r="B50" s="260"/>
      <c r="C50" s="260"/>
      <c r="D50" s="260"/>
      <c r="E50" s="260"/>
      <c r="F50" s="260"/>
      <c r="G50" s="260"/>
      <c r="H50" s="260"/>
      <c r="I50" s="260"/>
      <c r="J50" s="260"/>
      <c r="K50" s="260"/>
      <c r="L50" s="260"/>
      <c r="M50" s="260"/>
      <c r="N50" s="260"/>
      <c r="O50" s="260"/>
      <c r="P50" s="260"/>
      <c r="Q50" s="260"/>
      <c r="R50" s="260"/>
      <c r="S50" s="260"/>
      <c r="T50" s="260"/>
      <c r="U50" s="260"/>
      <c r="V50" s="260"/>
      <c r="W50" s="260"/>
      <c r="X50" s="261"/>
    </row>
    <row r="51" spans="1:24" ht="15.75" thickBot="1">
      <c r="A51" s="259"/>
      <c r="B51" s="211" t="s">
        <v>612</v>
      </c>
      <c r="C51" s="260"/>
      <c r="D51" s="260"/>
      <c r="E51" s="260"/>
      <c r="F51" s="260"/>
      <c r="G51" s="260"/>
      <c r="H51" s="260"/>
      <c r="I51" s="260"/>
      <c r="J51" s="260"/>
      <c r="K51" s="260"/>
      <c r="L51" s="260"/>
      <c r="M51" s="260"/>
      <c r="N51" s="260"/>
      <c r="O51" s="260"/>
      <c r="P51" s="260"/>
      <c r="Q51" s="260"/>
      <c r="R51" s="260"/>
      <c r="S51" s="260"/>
      <c r="T51" s="260"/>
      <c r="U51" s="260"/>
      <c r="V51" s="260"/>
      <c r="W51" s="260"/>
      <c r="X51" s="261"/>
    </row>
    <row r="52" spans="1:24" s="265" customFormat="1" ht="27" customHeight="1">
      <c r="A52" s="262"/>
      <c r="B52" s="945" t="s">
        <v>590</v>
      </c>
      <c r="C52" s="950" t="s">
        <v>601</v>
      </c>
      <c r="D52" s="945" t="s">
        <v>613</v>
      </c>
      <c r="E52" s="947"/>
      <c r="F52" s="945" t="s">
        <v>614</v>
      </c>
      <c r="G52" s="947"/>
      <c r="H52" s="945" t="s">
        <v>615</v>
      </c>
      <c r="I52" s="947"/>
      <c r="J52" s="945" t="s">
        <v>616</v>
      </c>
      <c r="K52" s="947"/>
      <c r="L52" s="943" t="s">
        <v>617</v>
      </c>
      <c r="M52" s="944"/>
      <c r="N52" s="263"/>
      <c r="O52" s="263"/>
      <c r="P52" s="263"/>
      <c r="Q52" s="263"/>
      <c r="R52" s="263"/>
      <c r="S52" s="263"/>
      <c r="T52" s="263"/>
      <c r="U52" s="263"/>
      <c r="V52" s="263"/>
      <c r="W52" s="263"/>
      <c r="X52" s="264"/>
    </row>
    <row r="53" spans="1:24" s="269" customFormat="1" ht="62.25" customHeight="1">
      <c r="A53" s="266"/>
      <c r="B53" s="946"/>
      <c r="C53" s="951"/>
      <c r="D53" s="711" t="s">
        <v>618</v>
      </c>
      <c r="E53" s="712" t="s">
        <v>619</v>
      </c>
      <c r="F53" s="711" t="s">
        <v>618</v>
      </c>
      <c r="G53" s="712" t="s">
        <v>619</v>
      </c>
      <c r="H53" s="711" t="s">
        <v>618</v>
      </c>
      <c r="I53" s="712" t="s">
        <v>619</v>
      </c>
      <c r="J53" s="711" t="s">
        <v>618</v>
      </c>
      <c r="K53" s="712" t="s">
        <v>619</v>
      </c>
      <c r="L53" s="719" t="s">
        <v>620</v>
      </c>
      <c r="M53" s="712" t="s">
        <v>621</v>
      </c>
      <c r="N53" s="267"/>
      <c r="O53" s="267"/>
      <c r="P53" s="267"/>
      <c r="Q53" s="267"/>
      <c r="R53" s="267"/>
      <c r="S53" s="267"/>
      <c r="T53" s="267"/>
      <c r="U53" s="267"/>
      <c r="V53" s="267"/>
      <c r="W53" s="267"/>
      <c r="X53" s="268"/>
    </row>
    <row r="54" spans="1:24" s="269" customFormat="1" ht="24.95" customHeight="1">
      <c r="A54" s="266"/>
      <c r="B54" s="730" t="s">
        <v>10</v>
      </c>
      <c r="C54" s="354"/>
      <c r="D54" s="354"/>
      <c r="E54" s="354"/>
      <c r="F54" s="354"/>
      <c r="G54" s="354"/>
      <c r="H54" s="354"/>
      <c r="I54" s="354"/>
      <c r="J54" s="354"/>
      <c r="K54" s="354"/>
      <c r="L54" s="354"/>
      <c r="M54" s="354"/>
      <c r="N54" s="267"/>
      <c r="O54" s="267"/>
      <c r="P54" s="267"/>
      <c r="Q54" s="267"/>
      <c r="R54" s="267"/>
      <c r="S54" s="267"/>
      <c r="T54" s="267"/>
      <c r="U54" s="267"/>
      <c r="V54" s="267"/>
      <c r="W54" s="267"/>
      <c r="X54" s="268"/>
    </row>
    <row r="55" spans="1:24" s="269" customFormat="1" ht="24.95" customHeight="1" thickBot="1">
      <c r="A55" s="266"/>
      <c r="B55" s="725" t="s">
        <v>177</v>
      </c>
      <c r="C55" s="354"/>
      <c r="D55" s="354"/>
      <c r="E55" s="354"/>
      <c r="F55" s="354"/>
      <c r="G55" s="354"/>
      <c r="H55" s="354"/>
      <c r="I55" s="354"/>
      <c r="J55" s="354"/>
      <c r="K55" s="354"/>
      <c r="L55" s="354"/>
      <c r="M55" s="354"/>
      <c r="N55" s="267"/>
      <c r="O55" s="267"/>
      <c r="P55" s="267"/>
      <c r="Q55" s="267"/>
      <c r="R55" s="267"/>
      <c r="S55" s="267"/>
      <c r="T55" s="267"/>
      <c r="U55" s="267"/>
      <c r="V55" s="267"/>
      <c r="W55" s="267"/>
      <c r="X55" s="268"/>
    </row>
    <row r="56" spans="1:24" s="269" customFormat="1" ht="24.95" customHeight="1" thickBot="1">
      <c r="A56" s="266"/>
      <c r="B56" s="725" t="s">
        <v>178</v>
      </c>
      <c r="C56" s="354"/>
      <c r="D56" s="354"/>
      <c r="E56" s="354"/>
      <c r="F56" s="354"/>
      <c r="G56" s="354"/>
      <c r="H56" s="354"/>
      <c r="I56" s="354"/>
      <c r="J56" s="354"/>
      <c r="K56" s="354"/>
      <c r="L56" s="354"/>
      <c r="M56" s="354"/>
      <c r="N56" s="267"/>
      <c r="O56" s="267"/>
      <c r="P56" s="267"/>
      <c r="Q56" s="267"/>
      <c r="R56" s="267"/>
      <c r="S56" s="267"/>
      <c r="T56" s="267"/>
      <c r="U56" s="267"/>
      <c r="V56" s="267"/>
      <c r="W56" s="267"/>
      <c r="X56" s="268"/>
    </row>
    <row r="57" spans="1:24" s="269" customFormat="1" ht="24.95" customHeight="1" thickBot="1">
      <c r="A57" s="266"/>
      <c r="B57" s="725" t="s">
        <v>179</v>
      </c>
      <c r="C57" s="354"/>
      <c r="D57" s="354"/>
      <c r="E57" s="354"/>
      <c r="F57" s="354"/>
      <c r="G57" s="354"/>
      <c r="H57" s="354"/>
      <c r="I57" s="354"/>
      <c r="J57" s="354"/>
      <c r="K57" s="354"/>
      <c r="L57" s="354"/>
      <c r="M57" s="354"/>
      <c r="N57" s="267"/>
      <c r="O57" s="267"/>
      <c r="P57" s="267"/>
      <c r="Q57" s="267"/>
      <c r="R57" s="267"/>
      <c r="S57" s="267"/>
      <c r="T57" s="267"/>
      <c r="U57" s="267"/>
      <c r="V57" s="267"/>
      <c r="W57" s="267"/>
      <c r="X57" s="268"/>
    </row>
    <row r="58" spans="1:24" s="269" customFormat="1" ht="24.95" customHeight="1" thickBot="1">
      <c r="A58" s="266"/>
      <c r="B58" s="725" t="s">
        <v>180</v>
      </c>
      <c r="C58" s="354"/>
      <c r="D58" s="354"/>
      <c r="E58" s="354"/>
      <c r="F58" s="354"/>
      <c r="G58" s="354"/>
      <c r="H58" s="354"/>
      <c r="I58" s="354"/>
      <c r="J58" s="354"/>
      <c r="K58" s="354"/>
      <c r="L58" s="354"/>
      <c r="M58" s="354"/>
      <c r="N58" s="267"/>
      <c r="O58" s="267"/>
      <c r="P58" s="267"/>
      <c r="Q58" s="267"/>
      <c r="R58" s="267"/>
      <c r="S58" s="267"/>
      <c r="T58" s="267"/>
      <c r="U58" s="267"/>
      <c r="V58" s="267"/>
      <c r="W58" s="267"/>
      <c r="X58" s="268"/>
    </row>
    <row r="59" spans="1:24" s="269" customFormat="1" ht="24.95" customHeight="1" thickBot="1">
      <c r="A59" s="266"/>
      <c r="B59" s="725" t="s">
        <v>181</v>
      </c>
      <c r="C59" s="354"/>
      <c r="D59" s="354"/>
      <c r="E59" s="354"/>
      <c r="F59" s="354"/>
      <c r="G59" s="354"/>
      <c r="H59" s="354"/>
      <c r="I59" s="354"/>
      <c r="J59" s="354"/>
      <c r="K59" s="354"/>
      <c r="L59" s="354"/>
      <c r="M59" s="354"/>
      <c r="N59" s="267"/>
      <c r="O59" s="267"/>
      <c r="P59" s="267"/>
      <c r="Q59" s="267"/>
      <c r="R59" s="267"/>
      <c r="S59" s="267"/>
      <c r="T59" s="267"/>
      <c r="U59" s="267"/>
      <c r="V59" s="267"/>
      <c r="W59" s="267"/>
      <c r="X59" s="268"/>
    </row>
    <row r="60" spans="1:24" s="269" customFormat="1" ht="24.95" customHeight="1" thickBot="1">
      <c r="A60" s="266"/>
      <c r="B60" s="725" t="s">
        <v>182</v>
      </c>
      <c r="C60" s="354"/>
      <c r="D60" s="354"/>
      <c r="E60" s="354"/>
      <c r="F60" s="354"/>
      <c r="G60" s="354"/>
      <c r="H60" s="354"/>
      <c r="I60" s="354"/>
      <c r="J60" s="354"/>
      <c r="K60" s="354"/>
      <c r="L60" s="354"/>
      <c r="M60" s="354"/>
      <c r="N60" s="267"/>
      <c r="O60" s="267"/>
      <c r="P60" s="267"/>
      <c r="Q60" s="267"/>
      <c r="R60" s="267"/>
      <c r="S60" s="267"/>
      <c r="T60" s="267"/>
      <c r="U60" s="267"/>
      <c r="V60" s="267"/>
      <c r="W60" s="267"/>
      <c r="X60" s="268"/>
    </row>
    <row r="61" spans="1:24" s="269" customFormat="1" ht="24.95" customHeight="1" thickBot="1">
      <c r="A61" s="266"/>
      <c r="B61" s="725" t="s">
        <v>183</v>
      </c>
      <c r="C61" s="354">
        <v>1</v>
      </c>
      <c r="D61" s="354"/>
      <c r="E61" s="354"/>
      <c r="F61" s="354"/>
      <c r="G61" s="354"/>
      <c r="H61" s="354">
        <v>5</v>
      </c>
      <c r="I61" s="354">
        <v>20</v>
      </c>
      <c r="J61" s="354"/>
      <c r="K61" s="354"/>
      <c r="L61" s="354"/>
      <c r="M61" s="354"/>
      <c r="N61" s="267"/>
      <c r="O61" s="267"/>
      <c r="P61" s="267"/>
      <c r="Q61" s="267"/>
      <c r="R61" s="267"/>
      <c r="S61" s="267"/>
      <c r="T61" s="267"/>
      <c r="U61" s="267"/>
      <c r="V61" s="267"/>
      <c r="W61" s="267"/>
      <c r="X61" s="268"/>
    </row>
    <row r="62" spans="1:24" s="269" customFormat="1" ht="24.95" customHeight="1" thickBot="1">
      <c r="A62" s="266"/>
      <c r="B62" s="725" t="s">
        <v>184</v>
      </c>
      <c r="C62" s="354"/>
      <c r="D62" s="354"/>
      <c r="E62" s="354"/>
      <c r="F62" s="354"/>
      <c r="G62" s="354"/>
      <c r="H62" s="354"/>
      <c r="I62" s="354"/>
      <c r="J62" s="354"/>
      <c r="K62" s="354"/>
      <c r="L62" s="354"/>
      <c r="M62" s="354"/>
      <c r="N62" s="267"/>
      <c r="O62" s="267"/>
      <c r="P62" s="267"/>
      <c r="Q62" s="267"/>
      <c r="R62" s="267"/>
      <c r="S62" s="267"/>
      <c r="T62" s="267"/>
      <c r="U62" s="267"/>
      <c r="V62" s="267"/>
      <c r="W62" s="267"/>
      <c r="X62" s="268"/>
    </row>
    <row r="63" spans="1:24" s="269" customFormat="1" ht="24.95" customHeight="1" thickBot="1">
      <c r="A63" s="266"/>
      <c r="B63" s="725" t="s">
        <v>185</v>
      </c>
      <c r="C63" s="354"/>
      <c r="D63" s="354"/>
      <c r="E63" s="354"/>
      <c r="F63" s="354"/>
      <c r="G63" s="354"/>
      <c r="H63" s="354"/>
      <c r="I63" s="354"/>
      <c r="J63" s="354"/>
      <c r="K63" s="354"/>
      <c r="L63" s="354"/>
      <c r="M63" s="354"/>
      <c r="N63" s="267"/>
      <c r="O63" s="267"/>
      <c r="P63" s="267"/>
      <c r="Q63" s="267"/>
      <c r="R63" s="267"/>
      <c r="S63" s="267"/>
      <c r="T63" s="267"/>
      <c r="U63" s="267"/>
      <c r="V63" s="267"/>
      <c r="W63" s="267"/>
      <c r="X63" s="268"/>
    </row>
    <row r="64" spans="1:24" ht="24.95" customHeight="1">
      <c r="A64" s="259"/>
      <c r="B64" s="726" t="s">
        <v>186</v>
      </c>
      <c r="C64" s="727">
        <v>7</v>
      </c>
      <c r="D64" s="728"/>
      <c r="E64" s="728"/>
      <c r="F64" s="728"/>
      <c r="G64" s="728"/>
      <c r="H64" s="729">
        <v>90</v>
      </c>
      <c r="I64" s="729">
        <v>132</v>
      </c>
      <c r="J64" s="729"/>
      <c r="K64" s="729"/>
      <c r="L64" s="729"/>
      <c r="M64" s="719"/>
      <c r="N64" s="260"/>
      <c r="O64" s="260"/>
      <c r="P64" s="260"/>
      <c r="Q64" s="260"/>
      <c r="R64" s="260"/>
      <c r="S64" s="260"/>
      <c r="T64" s="260"/>
      <c r="U64" s="260"/>
      <c r="V64" s="260"/>
      <c r="W64" s="260"/>
      <c r="X64" s="261"/>
    </row>
    <row r="65" spans="1:24" ht="24.95" customHeight="1">
      <c r="A65" s="259"/>
      <c r="B65" s="730" t="s">
        <v>3</v>
      </c>
      <c r="C65" s="720"/>
      <c r="D65" s="714"/>
      <c r="E65" s="714"/>
      <c r="F65" s="714"/>
      <c r="G65" s="714"/>
      <c r="H65" s="721"/>
      <c r="I65" s="721"/>
      <c r="J65" s="721"/>
      <c r="K65" s="721"/>
      <c r="L65" s="721"/>
      <c r="M65" s="354"/>
      <c r="N65" s="260"/>
      <c r="O65" s="260"/>
      <c r="P65" s="260"/>
      <c r="Q65" s="260"/>
      <c r="R65" s="260"/>
      <c r="S65" s="260"/>
      <c r="T65" s="260"/>
      <c r="U65" s="260"/>
      <c r="V65" s="260"/>
      <c r="W65" s="260"/>
      <c r="X65" s="261"/>
    </row>
    <row r="66" spans="1:24" ht="20.100000000000001" customHeight="1">
      <c r="A66" s="259"/>
      <c r="B66" s="952" t="s">
        <v>1067</v>
      </c>
      <c r="C66" s="952"/>
      <c r="D66" s="952"/>
      <c r="E66" s="952"/>
      <c r="F66" s="952"/>
      <c r="G66" s="952"/>
      <c r="H66" s="952"/>
      <c r="I66" s="952"/>
      <c r="J66" s="952"/>
      <c r="K66" s="952"/>
      <c r="L66" s="952"/>
      <c r="M66" s="952"/>
      <c r="N66" s="260"/>
      <c r="O66" s="260"/>
      <c r="P66" s="260"/>
      <c r="Q66" s="260"/>
      <c r="R66" s="260"/>
      <c r="S66" s="260"/>
      <c r="T66" s="260"/>
      <c r="U66" s="260"/>
      <c r="V66" s="260"/>
      <c r="W66" s="260"/>
      <c r="X66" s="261"/>
    </row>
    <row r="67" spans="1:24" ht="30.75" customHeight="1" thickBot="1">
      <c r="A67" s="259"/>
      <c r="B67" s="211" t="s">
        <v>622</v>
      </c>
      <c r="C67" s="260"/>
      <c r="D67" s="260"/>
      <c r="E67" s="260"/>
      <c r="F67" s="260"/>
      <c r="G67" s="260"/>
      <c r="H67" s="260"/>
      <c r="I67" s="260"/>
      <c r="J67" s="260"/>
      <c r="K67" s="260"/>
      <c r="L67" s="260"/>
      <c r="M67" s="260"/>
      <c r="N67" s="260"/>
      <c r="O67" s="260"/>
      <c r="P67" s="260"/>
      <c r="Q67" s="260"/>
      <c r="R67" s="260"/>
      <c r="S67" s="260"/>
      <c r="T67" s="260"/>
      <c r="U67" s="260"/>
      <c r="V67" s="260"/>
      <c r="W67" s="260"/>
      <c r="X67" s="261"/>
    </row>
    <row r="68" spans="1:24" s="265" customFormat="1" ht="27" customHeight="1">
      <c r="A68" s="262"/>
      <c r="B68" s="945" t="s">
        <v>590</v>
      </c>
      <c r="C68" s="947" t="s">
        <v>601</v>
      </c>
      <c r="D68" s="943" t="s">
        <v>623</v>
      </c>
      <c r="E68" s="949"/>
      <c r="F68" s="949"/>
      <c r="G68" s="944"/>
      <c r="H68" s="943" t="s">
        <v>624</v>
      </c>
      <c r="I68" s="949"/>
      <c r="J68" s="949"/>
      <c r="K68" s="944"/>
      <c r="L68" s="943" t="s">
        <v>625</v>
      </c>
      <c r="M68" s="949"/>
      <c r="N68" s="949"/>
      <c r="O68" s="944"/>
      <c r="P68" s="263"/>
      <c r="Q68" s="263"/>
      <c r="R68" s="263"/>
      <c r="S68" s="263"/>
      <c r="T68" s="263"/>
      <c r="U68" s="263"/>
      <c r="V68" s="263"/>
      <c r="W68" s="263"/>
      <c r="X68" s="264"/>
    </row>
    <row r="69" spans="1:24" s="251" customFormat="1" ht="35.25" customHeight="1">
      <c r="A69" s="249"/>
      <c r="B69" s="946"/>
      <c r="C69" s="948"/>
      <c r="D69" s="716" t="s">
        <v>597</v>
      </c>
      <c r="E69" s="717" t="s">
        <v>598</v>
      </c>
      <c r="F69" s="717" t="s">
        <v>597</v>
      </c>
      <c r="G69" s="717" t="s">
        <v>598</v>
      </c>
      <c r="H69" s="716" t="s">
        <v>597</v>
      </c>
      <c r="I69" s="717" t="s">
        <v>598</v>
      </c>
      <c r="J69" s="717" t="s">
        <v>597</v>
      </c>
      <c r="K69" s="717" t="s">
        <v>598</v>
      </c>
      <c r="L69" s="716" t="s">
        <v>597</v>
      </c>
      <c r="M69" s="717" t="s">
        <v>598</v>
      </c>
      <c r="N69" s="717" t="s">
        <v>597</v>
      </c>
      <c r="O69" s="718" t="s">
        <v>598</v>
      </c>
      <c r="P69" s="211"/>
      <c r="Q69" s="211"/>
      <c r="R69" s="211"/>
      <c r="S69" s="211"/>
      <c r="T69" s="211"/>
      <c r="U69" s="211"/>
      <c r="V69" s="211"/>
      <c r="W69" s="211"/>
      <c r="X69" s="250"/>
    </row>
    <row r="70" spans="1:24" s="251" customFormat="1" ht="24.95" customHeight="1">
      <c r="A70" s="249"/>
      <c r="B70" s="730" t="s">
        <v>10</v>
      </c>
      <c r="C70" s="354"/>
      <c r="D70" s="700"/>
      <c r="E70" s="700"/>
      <c r="F70" s="700"/>
      <c r="G70" s="700"/>
      <c r="H70" s="700"/>
      <c r="I70" s="700"/>
      <c r="J70" s="700"/>
      <c r="K70" s="700"/>
      <c r="L70" s="700"/>
      <c r="M70" s="700"/>
      <c r="N70" s="700"/>
      <c r="O70" s="700"/>
      <c r="P70" s="211"/>
      <c r="Q70" s="211"/>
      <c r="R70" s="211"/>
      <c r="S70" s="211"/>
      <c r="T70" s="211"/>
      <c r="U70" s="211"/>
      <c r="V70" s="211"/>
      <c r="W70" s="211"/>
      <c r="X70" s="250"/>
    </row>
    <row r="71" spans="1:24" s="251" customFormat="1" ht="24.95" customHeight="1" thickBot="1">
      <c r="A71" s="249"/>
      <c r="B71" s="725" t="s">
        <v>177</v>
      </c>
      <c r="C71" s="354"/>
      <c r="D71" s="700"/>
      <c r="E71" s="700"/>
      <c r="F71" s="700"/>
      <c r="G71" s="700"/>
      <c r="H71" s="700"/>
      <c r="I71" s="700"/>
      <c r="J71" s="700"/>
      <c r="K71" s="700"/>
      <c r="L71" s="700"/>
      <c r="M71" s="700"/>
      <c r="N71" s="700"/>
      <c r="O71" s="700"/>
      <c r="P71" s="211"/>
      <c r="Q71" s="211"/>
      <c r="R71" s="211"/>
      <c r="S71" s="211"/>
      <c r="T71" s="211"/>
      <c r="U71" s="211"/>
      <c r="V71" s="211"/>
      <c r="W71" s="211"/>
      <c r="X71" s="250"/>
    </row>
    <row r="72" spans="1:24" s="251" customFormat="1" ht="24.95" customHeight="1" thickBot="1">
      <c r="A72" s="249"/>
      <c r="B72" s="725" t="s">
        <v>178</v>
      </c>
      <c r="C72" s="354"/>
      <c r="D72" s="700"/>
      <c r="E72" s="700"/>
      <c r="F72" s="700"/>
      <c r="G72" s="700"/>
      <c r="H72" s="700"/>
      <c r="I72" s="700"/>
      <c r="J72" s="700"/>
      <c r="K72" s="700"/>
      <c r="L72" s="700"/>
      <c r="M72" s="700"/>
      <c r="N72" s="700"/>
      <c r="O72" s="700"/>
      <c r="P72" s="211"/>
      <c r="Q72" s="211"/>
      <c r="R72" s="211"/>
      <c r="S72" s="211"/>
      <c r="T72" s="211"/>
      <c r="U72" s="211"/>
      <c r="V72" s="211"/>
      <c r="W72" s="211"/>
      <c r="X72" s="250"/>
    </row>
    <row r="73" spans="1:24" s="251" customFormat="1" ht="24.95" customHeight="1" thickBot="1">
      <c r="A73" s="249"/>
      <c r="B73" s="725" t="s">
        <v>179</v>
      </c>
      <c r="C73" s="354"/>
      <c r="D73" s="700"/>
      <c r="E73" s="700"/>
      <c r="F73" s="700"/>
      <c r="G73" s="700"/>
      <c r="H73" s="700"/>
      <c r="I73" s="700"/>
      <c r="J73" s="700"/>
      <c r="K73" s="700"/>
      <c r="L73" s="700"/>
      <c r="M73" s="700"/>
      <c r="N73" s="700"/>
      <c r="O73" s="700"/>
      <c r="P73" s="211"/>
      <c r="Q73" s="211"/>
      <c r="R73" s="211"/>
      <c r="S73" s="211"/>
      <c r="T73" s="211"/>
      <c r="U73" s="211"/>
      <c r="V73" s="211"/>
      <c r="W73" s="211"/>
      <c r="X73" s="250"/>
    </row>
    <row r="74" spans="1:24" s="251" customFormat="1" ht="24.95" customHeight="1" thickBot="1">
      <c r="A74" s="249"/>
      <c r="B74" s="725" t="s">
        <v>180</v>
      </c>
      <c r="C74" s="354"/>
      <c r="D74" s="700"/>
      <c r="E74" s="700"/>
      <c r="F74" s="700"/>
      <c r="G74" s="700"/>
      <c r="H74" s="700"/>
      <c r="I74" s="700"/>
      <c r="J74" s="700"/>
      <c r="K74" s="700"/>
      <c r="L74" s="700"/>
      <c r="M74" s="700"/>
      <c r="N74" s="700"/>
      <c r="O74" s="700"/>
      <c r="P74" s="211"/>
      <c r="Q74" s="211"/>
      <c r="R74" s="211"/>
      <c r="S74" s="211"/>
      <c r="T74" s="211"/>
      <c r="U74" s="211"/>
      <c r="V74" s="211"/>
      <c r="W74" s="211"/>
      <c r="X74" s="250"/>
    </row>
    <row r="75" spans="1:24" s="251" customFormat="1" ht="24.95" customHeight="1" thickBot="1">
      <c r="A75" s="249"/>
      <c r="B75" s="725" t="s">
        <v>181</v>
      </c>
      <c r="C75" s="354"/>
      <c r="D75" s="700"/>
      <c r="E75" s="700"/>
      <c r="F75" s="700"/>
      <c r="G75" s="700"/>
      <c r="H75" s="700"/>
      <c r="I75" s="700"/>
      <c r="J75" s="700"/>
      <c r="K75" s="700"/>
      <c r="L75" s="700"/>
      <c r="M75" s="700"/>
      <c r="N75" s="700"/>
      <c r="O75" s="700"/>
      <c r="P75" s="211"/>
      <c r="Q75" s="211"/>
      <c r="R75" s="211"/>
      <c r="S75" s="211"/>
      <c r="T75" s="211"/>
      <c r="U75" s="211"/>
      <c r="V75" s="211"/>
      <c r="W75" s="211"/>
      <c r="X75" s="250"/>
    </row>
    <row r="76" spans="1:24" s="251" customFormat="1" ht="24.95" customHeight="1" thickBot="1">
      <c r="A76" s="249"/>
      <c r="B76" s="725" t="s">
        <v>182</v>
      </c>
      <c r="C76" s="354"/>
      <c r="D76" s="700"/>
      <c r="E76" s="700"/>
      <c r="F76" s="700"/>
      <c r="G76" s="700"/>
      <c r="H76" s="700"/>
      <c r="I76" s="700"/>
      <c r="J76" s="700"/>
      <c r="K76" s="700"/>
      <c r="L76" s="700"/>
      <c r="M76" s="700"/>
      <c r="N76" s="700"/>
      <c r="O76" s="700"/>
      <c r="P76" s="211"/>
      <c r="Q76" s="211"/>
      <c r="R76" s="211"/>
      <c r="S76" s="211"/>
      <c r="T76" s="211"/>
      <c r="U76" s="211"/>
      <c r="V76" s="211"/>
      <c r="W76" s="211"/>
      <c r="X76" s="250"/>
    </row>
    <row r="77" spans="1:24" s="251" customFormat="1" ht="24.95" customHeight="1" thickBot="1">
      <c r="A77" s="249"/>
      <c r="B77" s="725" t="s">
        <v>183</v>
      </c>
      <c r="C77" s="354">
        <v>4</v>
      </c>
      <c r="D77" s="700"/>
      <c r="E77" s="700"/>
      <c r="F77" s="700"/>
      <c r="G77" s="700"/>
      <c r="H77" s="700">
        <v>4</v>
      </c>
      <c r="I77" s="700">
        <v>1115</v>
      </c>
      <c r="J77" s="700"/>
      <c r="K77" s="700"/>
      <c r="L77" s="700"/>
      <c r="M77" s="700"/>
      <c r="N77" s="700"/>
      <c r="O77" s="700"/>
      <c r="P77" s="211"/>
      <c r="Q77" s="211"/>
      <c r="R77" s="211"/>
      <c r="S77" s="211"/>
      <c r="T77" s="211"/>
      <c r="U77" s="211"/>
      <c r="V77" s="211"/>
      <c r="W77" s="211"/>
      <c r="X77" s="250"/>
    </row>
    <row r="78" spans="1:24" s="251" customFormat="1" ht="24.95" customHeight="1" thickBot="1">
      <c r="A78" s="249"/>
      <c r="B78" s="725" t="s">
        <v>184</v>
      </c>
      <c r="C78" s="354"/>
      <c r="D78" s="700"/>
      <c r="E78" s="700"/>
      <c r="F78" s="700"/>
      <c r="G78" s="700"/>
      <c r="H78" s="700"/>
      <c r="I78" s="700"/>
      <c r="J78" s="700"/>
      <c r="K78" s="700"/>
      <c r="L78" s="700"/>
      <c r="M78" s="700"/>
      <c r="N78" s="700"/>
      <c r="O78" s="700"/>
      <c r="P78" s="211"/>
      <c r="Q78" s="211"/>
      <c r="R78" s="211"/>
      <c r="S78" s="211"/>
      <c r="T78" s="211"/>
      <c r="U78" s="211"/>
      <c r="V78" s="211"/>
      <c r="W78" s="211"/>
      <c r="X78" s="250"/>
    </row>
    <row r="79" spans="1:24" s="251" customFormat="1" ht="24.95" customHeight="1" thickBot="1">
      <c r="A79" s="249"/>
      <c r="B79" s="725" t="s">
        <v>185</v>
      </c>
      <c r="C79" s="354"/>
      <c r="D79" s="700"/>
      <c r="E79" s="700"/>
      <c r="F79" s="700"/>
      <c r="G79" s="700"/>
      <c r="H79" s="700"/>
      <c r="I79" s="700"/>
      <c r="J79" s="700"/>
      <c r="K79" s="700"/>
      <c r="L79" s="700"/>
      <c r="M79" s="700"/>
      <c r="N79" s="700"/>
      <c r="O79" s="700"/>
      <c r="P79" s="211"/>
      <c r="Q79" s="211"/>
      <c r="R79" s="211"/>
      <c r="S79" s="211"/>
      <c r="T79" s="211"/>
      <c r="U79" s="211"/>
      <c r="V79" s="211"/>
      <c r="W79" s="211"/>
      <c r="X79" s="250"/>
    </row>
    <row r="80" spans="1:24" s="251" customFormat="1" ht="24.95" customHeight="1">
      <c r="A80" s="249"/>
      <c r="B80" s="726" t="s">
        <v>186</v>
      </c>
      <c r="C80" s="713"/>
      <c r="D80" s="700"/>
      <c r="E80" s="700"/>
      <c r="F80" s="700"/>
      <c r="G80" s="700"/>
      <c r="H80" s="700"/>
      <c r="I80" s="700"/>
      <c r="J80" s="700"/>
      <c r="K80" s="700"/>
      <c r="L80" s="700"/>
      <c r="M80" s="700"/>
      <c r="N80" s="700"/>
      <c r="O80" s="700"/>
      <c r="P80" s="211"/>
      <c r="Q80" s="211"/>
      <c r="R80" s="211"/>
      <c r="S80" s="211"/>
      <c r="T80" s="211"/>
      <c r="U80" s="211"/>
      <c r="V80" s="211"/>
      <c r="W80" s="211"/>
      <c r="X80" s="250"/>
    </row>
    <row r="81" spans="1:24" s="244" customFormat="1" ht="24.95" customHeight="1">
      <c r="A81" s="239"/>
      <c r="B81" s="730" t="s">
        <v>3</v>
      </c>
      <c r="C81" s="354"/>
      <c r="D81" s="715"/>
      <c r="E81" s="715"/>
      <c r="F81" s="715"/>
      <c r="G81" s="715"/>
      <c r="H81" s="715"/>
      <c r="I81" s="715"/>
      <c r="J81" s="715"/>
      <c r="K81" s="715"/>
      <c r="L81" s="715"/>
      <c r="M81" s="715"/>
      <c r="N81" s="715"/>
      <c r="O81" s="715"/>
      <c r="P81" s="240"/>
      <c r="Q81" s="240"/>
      <c r="R81" s="240"/>
      <c r="S81" s="240"/>
      <c r="T81" s="240"/>
      <c r="U81" s="240"/>
      <c r="V81" s="240"/>
      <c r="W81" s="240"/>
      <c r="X81" s="243"/>
    </row>
    <row r="82" spans="1:24" ht="24" customHeight="1">
      <c r="A82" s="259"/>
      <c r="B82" s="260"/>
      <c r="C82" s="260"/>
      <c r="D82" s="260"/>
      <c r="E82" s="260"/>
      <c r="F82" s="260"/>
      <c r="G82" s="260"/>
      <c r="H82" s="260"/>
      <c r="I82" s="260"/>
      <c r="J82" s="260"/>
      <c r="K82" s="260"/>
      <c r="L82" s="260"/>
      <c r="M82" s="260"/>
      <c r="N82" s="260"/>
      <c r="O82" s="260"/>
      <c r="P82" s="260"/>
      <c r="Q82" s="260"/>
      <c r="R82" s="260"/>
      <c r="S82" s="260"/>
      <c r="T82" s="260"/>
      <c r="U82" s="260"/>
      <c r="V82" s="260"/>
      <c r="W82" s="260"/>
      <c r="X82" s="261"/>
    </row>
    <row r="83" spans="1:24">
      <c r="A83" s="259"/>
      <c r="B83" s="260"/>
      <c r="C83" s="260"/>
      <c r="D83" s="260"/>
      <c r="E83" s="260"/>
      <c r="F83" s="260"/>
      <c r="G83" s="260"/>
      <c r="H83" s="260"/>
      <c r="I83" s="260"/>
      <c r="J83" s="260"/>
      <c r="K83" s="260"/>
      <c r="L83" s="260"/>
      <c r="M83" s="260"/>
      <c r="N83" s="260"/>
      <c r="O83" s="260"/>
      <c r="P83" s="260"/>
      <c r="Q83" s="260"/>
      <c r="R83" s="260"/>
      <c r="S83" s="260"/>
      <c r="T83" s="260"/>
      <c r="U83" s="260"/>
      <c r="V83" s="260"/>
      <c r="W83" s="260"/>
      <c r="X83" s="261"/>
    </row>
    <row r="84" spans="1:24" ht="15">
      <c r="A84" s="259"/>
      <c r="B84" s="211" t="s">
        <v>626</v>
      </c>
      <c r="C84" s="260"/>
      <c r="D84" s="240"/>
      <c r="E84" s="240"/>
      <c r="F84" s="240"/>
      <c r="G84" s="260"/>
      <c r="H84" s="260"/>
      <c r="I84" s="260"/>
      <c r="J84" s="260"/>
      <c r="K84" s="260"/>
      <c r="L84" s="260"/>
      <c r="M84" s="260"/>
      <c r="N84" s="260"/>
      <c r="O84" s="260"/>
      <c r="P84" s="260"/>
      <c r="Q84" s="260"/>
      <c r="R84" s="260"/>
      <c r="S84" s="260"/>
      <c r="T84" s="260"/>
      <c r="U84" s="260"/>
      <c r="V84" s="260"/>
      <c r="W84" s="260"/>
      <c r="X84" s="261"/>
    </row>
    <row r="85" spans="1:24" ht="13.5" thickBot="1">
      <c r="A85" s="259"/>
      <c r="B85" s="260"/>
      <c r="C85" s="260"/>
      <c r="D85" s="260"/>
      <c r="E85" s="260"/>
      <c r="F85" s="260"/>
      <c r="G85" s="260"/>
      <c r="H85" s="260"/>
      <c r="I85" s="260"/>
      <c r="J85" s="260"/>
      <c r="K85" s="260"/>
      <c r="L85" s="260"/>
      <c r="M85" s="260"/>
      <c r="N85" s="260"/>
      <c r="O85" s="260"/>
      <c r="P85" s="260"/>
      <c r="Q85" s="260"/>
      <c r="R85" s="260"/>
      <c r="S85" s="260"/>
      <c r="T85" s="260"/>
      <c r="U85" s="260"/>
      <c r="V85" s="260"/>
      <c r="W85" s="260"/>
      <c r="X85" s="261"/>
    </row>
    <row r="86" spans="1:24" ht="13.5" customHeight="1" thickBot="1">
      <c r="A86" s="259"/>
      <c r="B86" s="961" t="s">
        <v>590</v>
      </c>
      <c r="C86" s="962"/>
      <c r="D86" s="965" t="s">
        <v>627</v>
      </c>
      <c r="E86" s="966"/>
      <c r="F86" s="966"/>
      <c r="G86" s="966"/>
      <c r="H86" s="966"/>
      <c r="I86" s="966"/>
      <c r="J86" s="966"/>
      <c r="K86" s="967"/>
      <c r="L86" s="965" t="s">
        <v>628</v>
      </c>
      <c r="M86" s="966"/>
      <c r="N86" s="966"/>
      <c r="O86" s="966"/>
      <c r="P86" s="966"/>
      <c r="Q86" s="966"/>
      <c r="R86" s="966"/>
      <c r="S86" s="967"/>
      <c r="T86" s="270"/>
      <c r="U86" s="270"/>
      <c r="V86" s="270"/>
      <c r="W86" s="270"/>
      <c r="X86" s="261"/>
    </row>
    <row r="87" spans="1:24" ht="14.25" customHeight="1">
      <c r="A87" s="259"/>
      <c r="B87" s="963"/>
      <c r="C87" s="964"/>
      <c r="D87" s="968" t="s">
        <v>629</v>
      </c>
      <c r="E87" s="969"/>
      <c r="F87" s="969"/>
      <c r="G87" s="969"/>
      <c r="H87" s="968" t="s">
        <v>630</v>
      </c>
      <c r="I87" s="969"/>
      <c r="J87" s="969"/>
      <c r="K87" s="970"/>
      <c r="L87" s="968" t="s">
        <v>629</v>
      </c>
      <c r="M87" s="969"/>
      <c r="N87" s="969"/>
      <c r="O87" s="969"/>
      <c r="P87" s="968" t="s">
        <v>630</v>
      </c>
      <c r="Q87" s="969"/>
      <c r="R87" s="969"/>
      <c r="S87" s="970"/>
      <c r="T87" s="271"/>
      <c r="U87" s="271"/>
      <c r="V87" s="271"/>
      <c r="W87" s="271"/>
      <c r="X87" s="261"/>
    </row>
    <row r="88" spans="1:24" ht="15">
      <c r="A88" s="259"/>
      <c r="B88" s="963"/>
      <c r="C88" s="964"/>
      <c r="D88" s="957" t="s">
        <v>631</v>
      </c>
      <c r="E88" s="958"/>
      <c r="F88" s="955" t="s">
        <v>632</v>
      </c>
      <c r="G88" s="956"/>
      <c r="H88" s="957" t="s">
        <v>631</v>
      </c>
      <c r="I88" s="958"/>
      <c r="J88" s="955" t="s">
        <v>632</v>
      </c>
      <c r="K88" s="956"/>
      <c r="L88" s="957" t="s">
        <v>631</v>
      </c>
      <c r="M88" s="958"/>
      <c r="N88" s="955" t="s">
        <v>632</v>
      </c>
      <c r="O88" s="956"/>
      <c r="P88" s="272" t="s">
        <v>631</v>
      </c>
      <c r="Q88" s="273"/>
      <c r="R88" s="955" t="s">
        <v>632</v>
      </c>
      <c r="S88" s="956"/>
      <c r="T88" s="260"/>
      <c r="U88" s="260"/>
      <c r="V88" s="260"/>
      <c r="W88" s="260"/>
      <c r="X88" s="261"/>
    </row>
    <row r="89" spans="1:24" ht="21.75" customHeight="1">
      <c r="A89" s="259"/>
      <c r="B89" s="963"/>
      <c r="C89" s="964"/>
      <c r="D89" s="272" t="s">
        <v>633</v>
      </c>
      <c r="E89" s="704" t="s">
        <v>634</v>
      </c>
      <c r="F89" s="704" t="s">
        <v>633</v>
      </c>
      <c r="G89" s="705" t="s">
        <v>634</v>
      </c>
      <c r="H89" s="272" t="s">
        <v>633</v>
      </c>
      <c r="I89" s="704" t="s">
        <v>634</v>
      </c>
      <c r="J89" s="704" t="s">
        <v>633</v>
      </c>
      <c r="K89" s="705" t="s">
        <v>634</v>
      </c>
      <c r="L89" s="272" t="s">
        <v>633</v>
      </c>
      <c r="M89" s="704" t="s">
        <v>634</v>
      </c>
      <c r="N89" s="704" t="s">
        <v>633</v>
      </c>
      <c r="O89" s="705" t="s">
        <v>634</v>
      </c>
      <c r="P89" s="272" t="s">
        <v>633</v>
      </c>
      <c r="Q89" s="704" t="s">
        <v>634</v>
      </c>
      <c r="R89" s="704" t="s">
        <v>633</v>
      </c>
      <c r="S89" s="705" t="s">
        <v>634</v>
      </c>
      <c r="T89" s="260"/>
      <c r="U89" s="260"/>
      <c r="V89" s="260"/>
      <c r="W89" s="260"/>
      <c r="X89" s="261"/>
    </row>
    <row r="90" spans="1:24" ht="24.95" customHeight="1">
      <c r="A90" s="259"/>
      <c r="B90" s="959" t="s">
        <v>10</v>
      </c>
      <c r="C90" s="960"/>
      <c r="D90" s="739">
        <v>136</v>
      </c>
      <c r="E90" s="739">
        <v>170</v>
      </c>
      <c r="F90" s="739">
        <v>25649</v>
      </c>
      <c r="G90" s="739">
        <v>6651</v>
      </c>
      <c r="H90" s="722"/>
      <c r="I90" s="723"/>
      <c r="J90" s="723"/>
      <c r="K90" s="724"/>
      <c r="L90" s="739">
        <v>136</v>
      </c>
      <c r="M90" s="739">
        <v>170</v>
      </c>
      <c r="N90" s="739">
        <v>25649</v>
      </c>
      <c r="O90" s="739">
        <v>6651</v>
      </c>
      <c r="P90" s="744">
        <v>14</v>
      </c>
      <c r="Q90" s="745">
        <v>25</v>
      </c>
      <c r="R90" s="745">
        <v>5859</v>
      </c>
      <c r="S90" s="724"/>
      <c r="T90" s="260"/>
      <c r="U90" s="260"/>
      <c r="V90" s="260"/>
      <c r="W90" s="260"/>
      <c r="X90" s="261"/>
    </row>
    <row r="91" spans="1:24" ht="24.95" customHeight="1" thickBot="1">
      <c r="A91" s="259"/>
      <c r="B91" s="919" t="s">
        <v>177</v>
      </c>
      <c r="C91" s="920"/>
      <c r="D91" s="740">
        <v>16</v>
      </c>
      <c r="E91" s="741">
        <v>7</v>
      </c>
      <c r="F91" s="741">
        <v>868</v>
      </c>
      <c r="G91" s="741">
        <v>88</v>
      </c>
      <c r="H91" s="722"/>
      <c r="I91" s="723"/>
      <c r="J91" s="723"/>
      <c r="K91" s="724"/>
      <c r="L91" s="740">
        <v>16</v>
      </c>
      <c r="M91" s="741">
        <v>7</v>
      </c>
      <c r="N91" s="741">
        <v>868</v>
      </c>
      <c r="O91" s="741">
        <v>88</v>
      </c>
      <c r="P91" s="744">
        <v>1</v>
      </c>
      <c r="Q91" s="745"/>
      <c r="R91" s="745">
        <v>26</v>
      </c>
      <c r="S91" s="724"/>
      <c r="T91" s="260"/>
      <c r="U91" s="260"/>
      <c r="V91" s="260"/>
      <c r="W91" s="260"/>
      <c r="X91" s="261"/>
    </row>
    <row r="92" spans="1:24" ht="24.95" customHeight="1" thickBot="1">
      <c r="A92" s="259"/>
      <c r="B92" s="915" t="s">
        <v>178</v>
      </c>
      <c r="C92" s="916"/>
      <c r="D92" s="740">
        <v>10</v>
      </c>
      <c r="E92" s="741">
        <v>11</v>
      </c>
      <c r="F92" s="741">
        <v>3782</v>
      </c>
      <c r="G92" s="741">
        <v>0</v>
      </c>
      <c r="H92" s="722"/>
      <c r="I92" s="723"/>
      <c r="J92" s="723"/>
      <c r="K92" s="724"/>
      <c r="L92" s="740">
        <v>10</v>
      </c>
      <c r="M92" s="741">
        <v>11</v>
      </c>
      <c r="N92" s="741">
        <v>3782</v>
      </c>
      <c r="O92" s="741">
        <v>0</v>
      </c>
      <c r="P92" s="744"/>
      <c r="Q92" s="745"/>
      <c r="R92" s="745"/>
      <c r="S92" s="724"/>
      <c r="T92" s="260"/>
      <c r="U92" s="260"/>
      <c r="V92" s="260"/>
      <c r="W92" s="260"/>
      <c r="X92" s="261"/>
    </row>
    <row r="93" spans="1:24" ht="24.95" customHeight="1" thickBot="1">
      <c r="A93" s="259"/>
      <c r="B93" s="915" t="s">
        <v>179</v>
      </c>
      <c r="C93" s="916"/>
      <c r="D93" s="740">
        <v>11</v>
      </c>
      <c r="E93" s="741">
        <v>8</v>
      </c>
      <c r="F93" s="741">
        <v>3855</v>
      </c>
      <c r="G93" s="741">
        <v>592</v>
      </c>
      <c r="H93" s="722"/>
      <c r="I93" s="723"/>
      <c r="J93" s="723"/>
      <c r="K93" s="724"/>
      <c r="L93" s="740">
        <v>11</v>
      </c>
      <c r="M93" s="741">
        <v>8</v>
      </c>
      <c r="N93" s="741">
        <v>3855</v>
      </c>
      <c r="O93" s="741">
        <v>592</v>
      </c>
      <c r="P93" s="744"/>
      <c r="Q93" s="745"/>
      <c r="R93" s="745"/>
      <c r="S93" s="724"/>
      <c r="T93" s="260"/>
      <c r="U93" s="260"/>
      <c r="V93" s="260"/>
      <c r="W93" s="260"/>
      <c r="X93" s="261"/>
    </row>
    <row r="94" spans="1:24" ht="24.95" customHeight="1" thickBot="1">
      <c r="A94" s="259"/>
      <c r="B94" s="915" t="s">
        <v>180</v>
      </c>
      <c r="C94" s="916"/>
      <c r="D94" s="740">
        <v>61</v>
      </c>
      <c r="E94" s="741">
        <v>204</v>
      </c>
      <c r="F94" s="741">
        <v>3709</v>
      </c>
      <c r="G94" s="741">
        <v>3783</v>
      </c>
      <c r="H94" s="722"/>
      <c r="I94" s="723"/>
      <c r="J94" s="723"/>
      <c r="K94" s="724"/>
      <c r="L94" s="740">
        <v>61</v>
      </c>
      <c r="M94" s="741">
        <v>204</v>
      </c>
      <c r="N94" s="741">
        <v>3709</v>
      </c>
      <c r="O94" s="741">
        <v>3783</v>
      </c>
      <c r="P94" s="744">
        <v>8</v>
      </c>
      <c r="Q94" s="745">
        <v>29</v>
      </c>
      <c r="R94" s="745">
        <v>1655</v>
      </c>
      <c r="S94" s="724"/>
      <c r="T94" s="260"/>
      <c r="U94" s="260"/>
      <c r="V94" s="260"/>
      <c r="W94" s="260"/>
      <c r="X94" s="261"/>
    </row>
    <row r="95" spans="1:24" ht="24.95" customHeight="1" thickBot="1">
      <c r="A95" s="259"/>
      <c r="B95" s="915" t="s">
        <v>181</v>
      </c>
      <c r="C95" s="916"/>
      <c r="D95" s="740">
        <v>87</v>
      </c>
      <c r="E95" s="741">
        <v>58</v>
      </c>
      <c r="F95" s="741">
        <v>10586</v>
      </c>
      <c r="G95" s="741">
        <v>1757</v>
      </c>
      <c r="H95" s="722"/>
      <c r="I95" s="723"/>
      <c r="J95" s="723"/>
      <c r="K95" s="724"/>
      <c r="L95" s="740">
        <v>87</v>
      </c>
      <c r="M95" s="741">
        <v>58</v>
      </c>
      <c r="N95" s="741">
        <v>10586</v>
      </c>
      <c r="O95" s="741">
        <v>1757</v>
      </c>
      <c r="P95" s="744">
        <v>7</v>
      </c>
      <c r="Q95" s="745">
        <v>14</v>
      </c>
      <c r="R95" s="745">
        <v>945</v>
      </c>
      <c r="S95" s="724"/>
      <c r="T95" s="260"/>
      <c r="U95" s="260"/>
      <c r="V95" s="260"/>
      <c r="W95" s="260"/>
      <c r="X95" s="261"/>
    </row>
    <row r="96" spans="1:24" ht="24.95" customHeight="1" thickBot="1">
      <c r="A96" s="259"/>
      <c r="B96" s="915" t="s">
        <v>182</v>
      </c>
      <c r="C96" s="916"/>
      <c r="D96" s="740">
        <v>30</v>
      </c>
      <c r="E96" s="741">
        <v>39</v>
      </c>
      <c r="F96" s="741">
        <v>1253</v>
      </c>
      <c r="G96" s="741">
        <v>574</v>
      </c>
      <c r="H96" s="722"/>
      <c r="I96" s="723"/>
      <c r="J96" s="723"/>
      <c r="K96" s="724"/>
      <c r="L96" s="740">
        <v>30</v>
      </c>
      <c r="M96" s="741">
        <v>39</v>
      </c>
      <c r="N96" s="741">
        <v>1253</v>
      </c>
      <c r="O96" s="741">
        <v>574</v>
      </c>
      <c r="P96" s="744">
        <v>1</v>
      </c>
      <c r="Q96" s="745">
        <v>3</v>
      </c>
      <c r="R96" s="745">
        <v>82</v>
      </c>
      <c r="S96" s="724"/>
      <c r="T96" s="260"/>
      <c r="U96" s="260"/>
      <c r="V96" s="260"/>
      <c r="W96" s="260"/>
      <c r="X96" s="261"/>
    </row>
    <row r="97" spans="1:24" ht="24.95" customHeight="1" thickBot="1">
      <c r="A97" s="259"/>
      <c r="B97" s="915" t="s">
        <v>183</v>
      </c>
      <c r="C97" s="916"/>
      <c r="D97" s="742">
        <v>77</v>
      </c>
      <c r="E97" s="739">
        <v>50</v>
      </c>
      <c r="F97" s="741">
        <v>11981</v>
      </c>
      <c r="G97" s="739">
        <v>3969</v>
      </c>
      <c r="H97" s="722"/>
      <c r="I97" s="723"/>
      <c r="J97" s="723"/>
      <c r="K97" s="724"/>
      <c r="L97" s="742">
        <v>77</v>
      </c>
      <c r="M97" s="739">
        <v>50</v>
      </c>
      <c r="N97" s="741">
        <v>11981</v>
      </c>
      <c r="O97" s="739">
        <v>3969</v>
      </c>
      <c r="P97" s="746">
        <v>12</v>
      </c>
      <c r="Q97" s="747">
        <v>1</v>
      </c>
      <c r="R97" s="747">
        <v>6343</v>
      </c>
      <c r="S97" s="724"/>
      <c r="T97" s="260"/>
      <c r="U97" s="260"/>
      <c r="V97" s="260"/>
      <c r="W97" s="260"/>
      <c r="X97" s="261"/>
    </row>
    <row r="98" spans="1:24" ht="24.95" customHeight="1" thickBot="1">
      <c r="A98" s="259"/>
      <c r="B98" s="915" t="s">
        <v>184</v>
      </c>
      <c r="C98" s="916"/>
      <c r="D98" s="742">
        <v>38</v>
      </c>
      <c r="E98" s="739">
        <v>73</v>
      </c>
      <c r="F98" s="741">
        <v>3386</v>
      </c>
      <c r="G98" s="739">
        <v>3000</v>
      </c>
      <c r="H98" s="722"/>
      <c r="I98" s="723"/>
      <c r="J98" s="723"/>
      <c r="K98" s="724"/>
      <c r="L98" s="742">
        <v>38</v>
      </c>
      <c r="M98" s="739">
        <v>73</v>
      </c>
      <c r="N98" s="741">
        <v>3386</v>
      </c>
      <c r="O98" s="739">
        <v>3000</v>
      </c>
      <c r="P98" s="746">
        <v>1</v>
      </c>
      <c r="Q98" s="747"/>
      <c r="R98" s="747">
        <v>462</v>
      </c>
      <c r="S98" s="724"/>
      <c r="T98" s="260"/>
      <c r="U98" s="260"/>
      <c r="V98" s="260"/>
      <c r="W98" s="260"/>
      <c r="X98" s="261"/>
    </row>
    <row r="99" spans="1:24" ht="24.95" customHeight="1" thickBot="1">
      <c r="A99" s="259"/>
      <c r="B99" s="915" t="s">
        <v>185</v>
      </c>
      <c r="C99" s="916"/>
      <c r="D99" s="742">
        <v>36</v>
      </c>
      <c r="E99" s="739">
        <v>25</v>
      </c>
      <c r="F99" s="741">
        <v>6695</v>
      </c>
      <c r="G99" s="739">
        <v>1123</v>
      </c>
      <c r="H99" s="722"/>
      <c r="I99" s="723"/>
      <c r="J99" s="723"/>
      <c r="K99" s="724"/>
      <c r="L99" s="742">
        <v>36</v>
      </c>
      <c r="M99" s="739">
        <v>25</v>
      </c>
      <c r="N99" s="741">
        <v>6695</v>
      </c>
      <c r="O99" s="739">
        <v>1123</v>
      </c>
      <c r="P99" s="746">
        <v>3</v>
      </c>
      <c r="Q99" s="747"/>
      <c r="R99" s="747">
        <v>1071</v>
      </c>
      <c r="S99" s="724"/>
      <c r="T99" s="260"/>
      <c r="U99" s="260"/>
      <c r="V99" s="260"/>
      <c r="W99" s="260"/>
      <c r="X99" s="261"/>
    </row>
    <row r="100" spans="1:24" ht="24.95" customHeight="1">
      <c r="A100" s="259"/>
      <c r="B100" s="917" t="s">
        <v>186</v>
      </c>
      <c r="C100" s="918"/>
      <c r="D100" s="742">
        <v>50</v>
      </c>
      <c r="E100" s="739">
        <v>91</v>
      </c>
      <c r="F100" s="741">
        <v>2794</v>
      </c>
      <c r="G100" s="739">
        <v>1336</v>
      </c>
      <c r="H100" s="722"/>
      <c r="I100" s="723"/>
      <c r="J100" s="723"/>
      <c r="K100" s="724"/>
      <c r="L100" s="742">
        <v>50</v>
      </c>
      <c r="M100" s="739">
        <v>91</v>
      </c>
      <c r="N100" s="741">
        <v>2794</v>
      </c>
      <c r="O100" s="739">
        <v>1336</v>
      </c>
      <c r="P100" s="746">
        <v>1</v>
      </c>
      <c r="Q100" s="747">
        <v>6</v>
      </c>
      <c r="R100" s="747">
        <v>243</v>
      </c>
      <c r="S100" s="724"/>
      <c r="T100" s="260"/>
      <c r="U100" s="260"/>
      <c r="V100" s="260"/>
      <c r="W100" s="260"/>
      <c r="X100" s="261"/>
    </row>
    <row r="101" spans="1:24" ht="24.95" customHeight="1" thickBot="1">
      <c r="A101" s="259"/>
      <c r="B101" s="959" t="s">
        <v>3</v>
      </c>
      <c r="C101" s="960"/>
      <c r="D101" s="743">
        <f t="shared" ref="D101:G101" si="1">SUM(D90:D100)</f>
        <v>552</v>
      </c>
      <c r="E101" s="743">
        <f t="shared" si="1"/>
        <v>736</v>
      </c>
      <c r="F101" s="743">
        <f t="shared" si="1"/>
        <v>74558</v>
      </c>
      <c r="G101" s="743">
        <f t="shared" si="1"/>
        <v>22873</v>
      </c>
      <c r="H101" s="274"/>
      <c r="I101" s="275"/>
      <c r="J101" s="275"/>
      <c r="K101" s="276"/>
      <c r="L101" s="743">
        <f t="shared" ref="L101:R101" si="2">SUM(L90:L100)</f>
        <v>552</v>
      </c>
      <c r="M101" s="743">
        <f t="shared" si="2"/>
        <v>736</v>
      </c>
      <c r="N101" s="743">
        <f t="shared" si="2"/>
        <v>74558</v>
      </c>
      <c r="O101" s="743">
        <f t="shared" si="2"/>
        <v>22873</v>
      </c>
      <c r="P101" s="748">
        <f t="shared" si="2"/>
        <v>48</v>
      </c>
      <c r="Q101" s="748">
        <f t="shared" si="2"/>
        <v>78</v>
      </c>
      <c r="R101" s="748">
        <f t="shared" si="2"/>
        <v>16686</v>
      </c>
      <c r="S101" s="276"/>
      <c r="T101" s="260"/>
      <c r="U101" s="260"/>
      <c r="V101" s="260"/>
      <c r="W101" s="260"/>
      <c r="X101" s="261"/>
    </row>
    <row r="102" spans="1:24">
      <c r="A102" s="259"/>
      <c r="B102" s="260"/>
      <c r="C102" s="260"/>
      <c r="D102" s="260"/>
      <c r="E102" s="260"/>
      <c r="F102" s="260"/>
      <c r="G102" s="260"/>
      <c r="H102" s="260"/>
      <c r="I102" s="260"/>
      <c r="J102" s="260"/>
      <c r="K102" s="260"/>
      <c r="L102" s="260"/>
      <c r="M102" s="260"/>
      <c r="N102" s="260"/>
      <c r="O102" s="260"/>
      <c r="P102" s="260"/>
      <c r="Q102" s="260"/>
      <c r="R102" s="260"/>
      <c r="S102" s="260"/>
      <c r="T102" s="260"/>
      <c r="U102" s="260"/>
      <c r="V102" s="260"/>
      <c r="W102" s="260"/>
      <c r="X102" s="261"/>
    </row>
    <row r="103" spans="1:24" ht="12.75" customHeight="1">
      <c r="A103" s="259"/>
      <c r="B103" s="277" t="s">
        <v>635</v>
      </c>
      <c r="C103" s="263"/>
      <c r="D103" s="260"/>
      <c r="E103" s="263"/>
      <c r="F103" s="260"/>
      <c r="G103" s="260"/>
      <c r="H103" s="260"/>
      <c r="I103" s="260"/>
      <c r="J103" s="260"/>
      <c r="K103" s="260"/>
      <c r="L103" s="260"/>
      <c r="M103" s="260"/>
      <c r="N103" s="260"/>
      <c r="O103" s="260"/>
      <c r="P103" s="260"/>
      <c r="Q103" s="260"/>
      <c r="R103" s="260"/>
      <c r="S103" s="260"/>
      <c r="T103" s="260"/>
      <c r="U103" s="260"/>
      <c r="V103" s="260"/>
      <c r="W103" s="260"/>
      <c r="X103" s="261"/>
    </row>
    <row r="104" spans="1:24" ht="12.75" customHeight="1">
      <c r="A104" s="259"/>
      <c r="B104" s="277">
        <v>1</v>
      </c>
      <c r="C104" s="263" t="s">
        <v>636</v>
      </c>
      <c r="D104" s="260"/>
      <c r="E104" s="263"/>
      <c r="F104" s="260"/>
      <c r="G104" s="260"/>
      <c r="H104" s="260"/>
      <c r="I104" s="260"/>
      <c r="J104" s="260"/>
      <c r="K104" s="260"/>
      <c r="L104" s="260"/>
      <c r="M104" s="260"/>
      <c r="N104" s="260"/>
      <c r="O104" s="260"/>
      <c r="P104" s="260"/>
      <c r="Q104" s="260"/>
      <c r="R104" s="260"/>
      <c r="S104" s="260"/>
      <c r="T104" s="260"/>
      <c r="U104" s="260"/>
      <c r="V104" s="260"/>
      <c r="W104" s="260"/>
      <c r="X104" s="261"/>
    </row>
    <row r="105" spans="1:24" ht="12.75" customHeight="1">
      <c r="A105" s="259"/>
      <c r="B105" s="277">
        <v>2</v>
      </c>
      <c r="C105" s="263" t="s">
        <v>637</v>
      </c>
      <c r="D105" s="260"/>
      <c r="E105" s="263"/>
      <c r="F105" s="260"/>
      <c r="G105" s="260"/>
      <c r="H105" s="260"/>
      <c r="I105" s="260"/>
      <c r="J105" s="260"/>
      <c r="K105" s="260"/>
      <c r="L105" s="260"/>
      <c r="M105" s="260"/>
      <c r="N105" s="260"/>
      <c r="O105" s="260"/>
      <c r="P105" s="260"/>
      <c r="Q105" s="260"/>
      <c r="R105" s="260"/>
      <c r="S105" s="260"/>
      <c r="T105" s="260"/>
      <c r="U105" s="260"/>
      <c r="V105" s="260"/>
      <c r="W105" s="260"/>
      <c r="X105" s="261"/>
    </row>
    <row r="106" spans="1:24" ht="15">
      <c r="A106" s="259"/>
      <c r="B106" s="277">
        <v>3</v>
      </c>
      <c r="C106" s="263" t="s">
        <v>638</v>
      </c>
      <c r="D106" s="260"/>
      <c r="E106" s="263"/>
      <c r="F106" s="260"/>
      <c r="G106" s="260"/>
      <c r="H106" s="260"/>
      <c r="I106" s="260"/>
      <c r="J106" s="260"/>
      <c r="K106" s="260"/>
      <c r="L106" s="260"/>
      <c r="M106" s="260"/>
      <c r="N106" s="260"/>
      <c r="O106" s="260"/>
      <c r="P106" s="260"/>
      <c r="Q106" s="260"/>
      <c r="R106" s="260"/>
      <c r="S106" s="260"/>
      <c r="T106" s="260"/>
      <c r="U106" s="260"/>
      <c r="V106" s="260"/>
      <c r="W106" s="260"/>
      <c r="X106" s="261"/>
    </row>
    <row r="107" spans="1:24" ht="15">
      <c r="A107" s="259"/>
      <c r="B107" s="277">
        <v>4</v>
      </c>
      <c r="C107" s="263" t="s">
        <v>639</v>
      </c>
      <c r="D107" s="260"/>
      <c r="E107" s="263"/>
      <c r="F107" s="260"/>
      <c r="G107" s="260"/>
      <c r="H107" s="260"/>
      <c r="I107" s="260"/>
      <c r="J107" s="260"/>
      <c r="K107" s="260"/>
      <c r="L107" s="260"/>
      <c r="M107" s="260"/>
      <c r="N107" s="260"/>
      <c r="O107" s="260"/>
      <c r="P107" s="260"/>
      <c r="Q107" s="260"/>
      <c r="R107" s="260"/>
      <c r="S107" s="260"/>
      <c r="T107" s="260"/>
      <c r="U107" s="260"/>
      <c r="V107" s="260"/>
      <c r="W107" s="260"/>
      <c r="X107" s="261"/>
    </row>
    <row r="108" spans="1:24" ht="15" thickBot="1">
      <c r="A108" s="278"/>
      <c r="B108" s="279"/>
      <c r="C108" s="280"/>
      <c r="D108" s="281"/>
      <c r="E108" s="281"/>
      <c r="F108" s="279"/>
      <c r="G108" s="279"/>
      <c r="H108" s="279"/>
      <c r="I108" s="279"/>
      <c r="J108" s="279"/>
      <c r="K108" s="279"/>
      <c r="L108" s="279"/>
      <c r="M108" s="279"/>
      <c r="N108" s="279"/>
      <c r="O108" s="279"/>
      <c r="P108" s="279"/>
      <c r="Q108" s="279"/>
      <c r="R108" s="279"/>
      <c r="S108" s="279"/>
      <c r="T108" s="279"/>
      <c r="U108" s="279"/>
      <c r="V108" s="279"/>
      <c r="W108" s="279"/>
      <c r="X108" s="282"/>
    </row>
    <row r="109" spans="1:24">
      <c r="C109" s="283"/>
    </row>
  </sheetData>
  <mergeCells count="61">
    <mergeCell ref="B101:C101"/>
    <mergeCell ref="B86:C89"/>
    <mergeCell ref="D86:K86"/>
    <mergeCell ref="L86:S86"/>
    <mergeCell ref="D87:G87"/>
    <mergeCell ref="H87:K87"/>
    <mergeCell ref="L87:O87"/>
    <mergeCell ref="P87:S87"/>
    <mergeCell ref="D88:E88"/>
    <mergeCell ref="F88:G88"/>
    <mergeCell ref="H88:I88"/>
    <mergeCell ref="B90:C90"/>
    <mergeCell ref="D35:O35"/>
    <mergeCell ref="J88:K88"/>
    <mergeCell ref="L88:M88"/>
    <mergeCell ref="N88:O88"/>
    <mergeCell ref="R88:S88"/>
    <mergeCell ref="L52:M52"/>
    <mergeCell ref="B68:B69"/>
    <mergeCell ref="C68:C69"/>
    <mergeCell ref="D68:G68"/>
    <mergeCell ref="H68:K68"/>
    <mergeCell ref="L68:O68"/>
    <mergeCell ref="B52:B53"/>
    <mergeCell ref="C52:C53"/>
    <mergeCell ref="D52:E52"/>
    <mergeCell ref="F52:G52"/>
    <mergeCell ref="H52:I52"/>
    <mergeCell ref="J52:K52"/>
    <mergeCell ref="B66:M66"/>
    <mergeCell ref="H16:K16"/>
    <mergeCell ref="L16:O16"/>
    <mergeCell ref="P16:S16"/>
    <mergeCell ref="T16:W16"/>
    <mergeCell ref="B35:B36"/>
    <mergeCell ref="C35:C36"/>
    <mergeCell ref="F17:G17"/>
    <mergeCell ref="H17:I17"/>
    <mergeCell ref="J17:K17"/>
    <mergeCell ref="L17:M17"/>
    <mergeCell ref="N17:O17"/>
    <mergeCell ref="B15:B18"/>
    <mergeCell ref="C15:C18"/>
    <mergeCell ref="D15:G16"/>
    <mergeCell ref="H15:O15"/>
    <mergeCell ref="D17:E17"/>
    <mergeCell ref="R17:S17"/>
    <mergeCell ref="T17:U17"/>
    <mergeCell ref="V17:W17"/>
    <mergeCell ref="P17:Q17"/>
    <mergeCell ref="P15:W15"/>
    <mergeCell ref="B91:C91"/>
    <mergeCell ref="B92:C92"/>
    <mergeCell ref="B93:C93"/>
    <mergeCell ref="B94:C94"/>
    <mergeCell ref="B95:C95"/>
    <mergeCell ref="B96:C96"/>
    <mergeCell ref="B97:C97"/>
    <mergeCell ref="B98:C98"/>
    <mergeCell ref="B99:C99"/>
    <mergeCell ref="B100:C100"/>
  </mergeCells>
  <hyperlinks>
    <hyperlink ref="P13" r:id="rId1"/>
  </hyperlinks>
  <pageMargins left="0" right="0.23" top="0.69" bottom="0.61" header="0" footer="0"/>
  <pageSetup paperSize="9" scale="33"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L136"/>
  <sheetViews>
    <sheetView topLeftCell="A22" workbookViewId="0">
      <selection activeCell="O58" sqref="O58"/>
    </sheetView>
  </sheetViews>
  <sheetFormatPr defaultRowHeight="15"/>
  <cols>
    <col min="1" max="1" width="6.140625" customWidth="1"/>
    <col min="2" max="2" width="14.85546875" customWidth="1"/>
    <col min="3" max="3" width="18.140625" customWidth="1"/>
    <col min="4" max="4" width="8.85546875" customWidth="1"/>
    <col min="5" max="5" width="30.140625" customWidth="1"/>
    <col min="6" max="6" width="37.42578125" customWidth="1"/>
    <col min="7" max="7" width="15.28515625" customWidth="1"/>
    <col min="8" max="8" width="17.140625" customWidth="1"/>
    <col min="9" max="9" width="3.7109375" customWidth="1"/>
  </cols>
  <sheetData>
    <row r="1" spans="1:9" ht="15.75">
      <c r="A1" s="5" t="s">
        <v>449</v>
      </c>
      <c r="B1" s="6"/>
      <c r="C1" s="6"/>
      <c r="D1" s="6"/>
      <c r="E1" s="6"/>
      <c r="F1" s="6"/>
      <c r="G1" s="6"/>
      <c r="H1" s="6"/>
      <c r="I1" s="7"/>
    </row>
    <row r="2" spans="1:9">
      <c r="A2" s="784" t="s">
        <v>450</v>
      </c>
      <c r="B2" s="784"/>
      <c r="C2" s="784"/>
      <c r="D2" s="784"/>
      <c r="E2" s="784"/>
      <c r="F2" s="784"/>
      <c r="G2" s="784"/>
      <c r="H2" s="784"/>
      <c r="I2" s="10"/>
    </row>
    <row r="3" spans="1:9">
      <c r="A3" s="784"/>
      <c r="B3" s="784"/>
      <c r="C3" s="784"/>
      <c r="D3" s="784"/>
      <c r="E3" s="784"/>
      <c r="F3" s="784"/>
      <c r="G3" s="784"/>
      <c r="H3" s="784"/>
      <c r="I3" s="10"/>
    </row>
    <row r="4" spans="1:9">
      <c r="A4" s="784"/>
      <c r="B4" s="784"/>
      <c r="C4" s="784"/>
      <c r="D4" s="784"/>
      <c r="E4" s="784"/>
      <c r="F4" s="784"/>
      <c r="G4" s="784"/>
      <c r="H4" s="784"/>
      <c r="I4" s="10"/>
    </row>
    <row r="5" spans="1:9">
      <c r="A5" s="324"/>
      <c r="B5" s="324"/>
      <c r="C5" s="324"/>
      <c r="D5" s="324"/>
      <c r="E5" s="324"/>
      <c r="F5" s="324"/>
      <c r="G5" s="324"/>
      <c r="H5" s="324"/>
      <c r="I5" s="10"/>
    </row>
    <row r="6" spans="1:9">
      <c r="A6" s="13" t="s">
        <v>0</v>
      </c>
      <c r="B6" s="14"/>
      <c r="C6" s="615" t="s">
        <v>176</v>
      </c>
      <c r="D6" s="13"/>
      <c r="E6" s="16" t="s">
        <v>451</v>
      </c>
      <c r="F6" s="13"/>
      <c r="G6" s="13"/>
      <c r="H6" s="16"/>
      <c r="I6" s="17"/>
    </row>
    <row r="7" spans="1:9">
      <c r="A7" s="13" t="s">
        <v>1</v>
      </c>
      <c r="B7" s="14"/>
      <c r="C7" s="631" t="s">
        <v>10</v>
      </c>
      <c r="D7" s="13"/>
      <c r="E7" s="16" t="s">
        <v>452</v>
      </c>
      <c r="F7" s="793" t="s">
        <v>692</v>
      </c>
      <c r="G7" s="793"/>
      <c r="H7" s="13"/>
      <c r="I7" s="17"/>
    </row>
    <row r="8" spans="1:9">
      <c r="A8" s="13" t="s">
        <v>641</v>
      </c>
      <c r="B8" s="13"/>
      <c r="C8" s="632">
        <v>4297282</v>
      </c>
      <c r="D8" s="13" t="s">
        <v>453</v>
      </c>
      <c r="E8" s="16" t="s">
        <v>454</v>
      </c>
      <c r="F8" s="793" t="s">
        <v>693</v>
      </c>
      <c r="G8" s="793"/>
      <c r="H8" s="13"/>
      <c r="I8" s="17"/>
    </row>
    <row r="9" spans="1:9">
      <c r="A9" s="13"/>
      <c r="B9" s="13"/>
      <c r="C9" s="13"/>
      <c r="D9" s="13"/>
      <c r="E9" s="16" t="s">
        <v>455</v>
      </c>
      <c r="F9" s="793">
        <v>186</v>
      </c>
      <c r="G9" s="793"/>
      <c r="H9" s="13"/>
      <c r="I9" s="17"/>
    </row>
    <row r="10" spans="1:9">
      <c r="A10" s="13"/>
      <c r="B10" s="13"/>
      <c r="C10" s="13"/>
      <c r="D10" s="13"/>
      <c r="E10" s="16" t="s">
        <v>456</v>
      </c>
      <c r="F10" s="793">
        <v>3300342928</v>
      </c>
      <c r="G10" s="793"/>
      <c r="H10" s="13"/>
      <c r="I10" s="17"/>
    </row>
    <row r="11" spans="1:9" ht="15.75" thickBot="1">
      <c r="A11" s="21"/>
      <c r="B11" s="21"/>
      <c r="C11" s="21"/>
      <c r="D11" s="21"/>
      <c r="E11" s="21"/>
      <c r="F11" s="21"/>
      <c r="G11" s="21"/>
      <c r="H11" s="21"/>
      <c r="I11" s="10"/>
    </row>
    <row r="12" spans="1:9">
      <c r="A12" s="22"/>
      <c r="B12" s="23" t="s">
        <v>457</v>
      </c>
      <c r="C12" s="24"/>
      <c r="D12" s="24"/>
      <c r="E12" s="24"/>
      <c r="F12" s="24"/>
      <c r="G12" s="24"/>
      <c r="H12" s="25"/>
      <c r="I12" s="10"/>
    </row>
    <row r="13" spans="1:9" ht="15.75" thickBot="1">
      <c r="A13" s="9"/>
      <c r="B13" s="13"/>
      <c r="C13" s="21"/>
      <c r="D13" s="21"/>
      <c r="E13" s="21"/>
      <c r="F13" s="21"/>
      <c r="G13" s="21"/>
      <c r="H13" s="10"/>
      <c r="I13" s="10"/>
    </row>
    <row r="14" spans="1:9">
      <c r="A14" s="9"/>
      <c r="B14" s="785" t="s">
        <v>458</v>
      </c>
      <c r="C14" s="786"/>
      <c r="D14" s="787" t="s">
        <v>646</v>
      </c>
      <c r="E14" s="787" t="s">
        <v>544</v>
      </c>
      <c r="F14" s="789" t="s">
        <v>545</v>
      </c>
      <c r="G14" s="789" t="s">
        <v>647</v>
      </c>
      <c r="H14" s="791" t="s">
        <v>461</v>
      </c>
      <c r="I14" s="10"/>
    </row>
    <row r="15" spans="1:9" ht="38.25">
      <c r="A15" s="9"/>
      <c r="B15" s="330" t="s">
        <v>649</v>
      </c>
      <c r="C15" s="287" t="s">
        <v>650</v>
      </c>
      <c r="D15" s="788"/>
      <c r="E15" s="788"/>
      <c r="F15" s="790"/>
      <c r="G15" s="790"/>
      <c r="H15" s="792"/>
      <c r="I15" s="10"/>
    </row>
    <row r="16" spans="1:9">
      <c r="A16" s="9"/>
      <c r="B16" s="28" t="s">
        <v>1029</v>
      </c>
      <c r="C16" s="29" t="s">
        <v>1029</v>
      </c>
      <c r="D16" s="286">
        <v>77</v>
      </c>
      <c r="E16" s="286" t="s">
        <v>1030</v>
      </c>
      <c r="F16" s="286" t="s">
        <v>1035</v>
      </c>
      <c r="G16" s="286">
        <v>1</v>
      </c>
      <c r="H16" s="344">
        <v>603057</v>
      </c>
      <c r="I16" s="10"/>
    </row>
    <row r="17" spans="1:9">
      <c r="A17" s="9"/>
      <c r="B17" s="666" t="s">
        <v>710</v>
      </c>
      <c r="C17" s="667" t="s">
        <v>711</v>
      </c>
      <c r="D17" s="668">
        <v>462</v>
      </c>
      <c r="E17" s="668" t="s">
        <v>708</v>
      </c>
      <c r="F17" s="668" t="s">
        <v>712</v>
      </c>
      <c r="G17" s="668">
        <v>1</v>
      </c>
      <c r="H17" s="356">
        <v>250000</v>
      </c>
      <c r="I17" s="10"/>
    </row>
    <row r="18" spans="1:9">
      <c r="A18" s="9"/>
      <c r="B18" s="28" t="s">
        <v>714</v>
      </c>
      <c r="C18" s="29" t="s">
        <v>715</v>
      </c>
      <c r="D18" s="286">
        <v>153</v>
      </c>
      <c r="E18" s="286" t="s">
        <v>716</v>
      </c>
      <c r="F18" s="286" t="s">
        <v>717</v>
      </c>
      <c r="G18" s="286">
        <v>1</v>
      </c>
      <c r="H18" s="344">
        <v>564496.80000000005</v>
      </c>
      <c r="I18" s="10"/>
    </row>
    <row r="19" spans="1:9">
      <c r="A19" s="9"/>
      <c r="B19" s="31"/>
      <c r="C19" s="32"/>
      <c r="D19" s="343"/>
      <c r="E19" s="343"/>
      <c r="F19" s="362" t="s">
        <v>3</v>
      </c>
      <c r="G19" s="362"/>
      <c r="H19" s="363">
        <f>H16+H17+H18</f>
        <v>1417553.8</v>
      </c>
      <c r="I19" s="10"/>
    </row>
    <row r="20" spans="1:9">
      <c r="A20" s="9"/>
      <c r="B20" s="31"/>
      <c r="C20" s="32"/>
      <c r="D20" s="343"/>
      <c r="E20" s="343"/>
      <c r="F20" s="343"/>
      <c r="G20" s="343"/>
      <c r="H20" s="34"/>
      <c r="I20" s="10"/>
    </row>
    <row r="21" spans="1:9">
      <c r="A21" s="9"/>
      <c r="B21" s="31"/>
      <c r="C21" s="32"/>
      <c r="D21" s="343"/>
      <c r="E21" s="343"/>
      <c r="F21" s="343"/>
      <c r="G21" s="343"/>
      <c r="H21" s="34"/>
      <c r="I21" s="10"/>
    </row>
    <row r="22" spans="1:9">
      <c r="A22" s="9"/>
      <c r="B22" s="31"/>
      <c r="C22" s="32"/>
      <c r="D22" s="343"/>
      <c r="E22" s="343"/>
      <c r="F22" s="343"/>
      <c r="G22" s="343"/>
      <c r="H22" s="34"/>
      <c r="I22" s="10"/>
    </row>
    <row r="23" spans="1:9">
      <c r="A23" s="9"/>
      <c r="B23" s="31"/>
      <c r="C23" s="32"/>
      <c r="D23" s="343"/>
      <c r="E23" s="343"/>
      <c r="F23" s="343"/>
      <c r="G23" s="343"/>
      <c r="H23" s="34"/>
      <c r="I23" s="10"/>
    </row>
    <row r="24" spans="1:9" ht="15.75" thickBot="1">
      <c r="A24" s="9"/>
      <c r="B24" s="35"/>
      <c r="C24" s="36"/>
      <c r="D24" s="51"/>
      <c r="E24" s="51"/>
      <c r="F24" s="51"/>
      <c r="G24" s="51"/>
      <c r="H24" s="337"/>
      <c r="I24" s="10"/>
    </row>
    <row r="25" spans="1:9">
      <c r="A25" s="9"/>
      <c r="B25" s="3" t="s">
        <v>648</v>
      </c>
      <c r="C25" s="21"/>
      <c r="D25" s="21"/>
      <c r="E25" s="21"/>
      <c r="F25" s="21"/>
      <c r="G25" s="21"/>
      <c r="H25" s="10"/>
      <c r="I25" s="10"/>
    </row>
    <row r="26" spans="1:9">
      <c r="A26" s="9"/>
      <c r="B26" s="3" t="s">
        <v>675</v>
      </c>
      <c r="C26" s="38"/>
      <c r="D26" s="38"/>
      <c r="E26" s="38"/>
      <c r="F26" s="38"/>
      <c r="G26" s="38"/>
      <c r="H26" s="39"/>
      <c r="I26" s="10"/>
    </row>
    <row r="27" spans="1:9">
      <c r="A27" s="9"/>
      <c r="B27" s="288" t="s">
        <v>651</v>
      </c>
      <c r="C27" s="38"/>
      <c r="D27" s="38"/>
      <c r="E27" s="38"/>
      <c r="F27" s="38"/>
      <c r="G27" s="38"/>
      <c r="H27" s="39"/>
      <c r="I27" s="10"/>
    </row>
    <row r="28" spans="1:9">
      <c r="A28" s="9"/>
      <c r="B28" s="21" t="s">
        <v>652</v>
      </c>
      <c r="C28" s="38"/>
      <c r="D28" s="38"/>
      <c r="E28" s="38"/>
      <c r="F28" s="38"/>
      <c r="G28" s="38"/>
      <c r="H28" s="39"/>
      <c r="I28" s="10"/>
    </row>
    <row r="29" spans="1:9">
      <c r="A29" s="9"/>
      <c r="B29" s="40" t="s">
        <v>639</v>
      </c>
      <c r="C29" s="38"/>
      <c r="D29" s="38"/>
      <c r="E29" s="38"/>
      <c r="F29" s="38"/>
      <c r="G29" s="38"/>
      <c r="H29" s="39"/>
      <c r="I29" s="10"/>
    </row>
    <row r="30" spans="1:9">
      <c r="A30" s="9"/>
      <c r="B30" s="40" t="s">
        <v>662</v>
      </c>
      <c r="C30" s="38"/>
      <c r="D30" s="38"/>
      <c r="E30" s="38"/>
      <c r="F30" s="38"/>
      <c r="G30" s="38"/>
      <c r="H30" s="39"/>
      <c r="I30" s="10"/>
    </row>
    <row r="31" spans="1:9">
      <c r="A31" s="9"/>
      <c r="B31" s="21" t="s">
        <v>653</v>
      </c>
      <c r="C31" s="38"/>
      <c r="D31" s="38"/>
      <c r="E31" s="38"/>
      <c r="F31" s="38"/>
      <c r="G31" s="38"/>
      <c r="H31" s="39"/>
      <c r="I31" s="10"/>
    </row>
    <row r="32" spans="1:9">
      <c r="A32" s="9"/>
      <c r="B32" s="21" t="s">
        <v>654</v>
      </c>
      <c r="C32" s="38"/>
      <c r="D32" s="38"/>
      <c r="E32" s="38"/>
      <c r="F32" s="38"/>
      <c r="G32" s="38"/>
      <c r="H32" s="39"/>
      <c r="I32" s="10"/>
    </row>
    <row r="33" spans="1:12">
      <c r="A33" s="9"/>
      <c r="B33" s="21" t="s">
        <v>655</v>
      </c>
      <c r="C33" s="38"/>
      <c r="D33" s="38"/>
      <c r="E33" s="38"/>
      <c r="F33" s="38"/>
      <c r="G33" s="38"/>
      <c r="H33" s="39"/>
      <c r="I33" s="10"/>
    </row>
    <row r="34" spans="1:12">
      <c r="A34" s="9"/>
      <c r="B34" s="21" t="s">
        <v>656</v>
      </c>
      <c r="C34" s="38"/>
      <c r="D34" s="38"/>
      <c r="E34" s="38"/>
      <c r="F34" s="38"/>
      <c r="G34" s="38"/>
      <c r="H34" s="39"/>
      <c r="I34" s="10"/>
    </row>
    <row r="35" spans="1:12">
      <c r="A35" s="9"/>
      <c r="B35" s="539" t="s">
        <v>999</v>
      </c>
      <c r="C35" s="540"/>
      <c r="D35" s="540"/>
      <c r="E35" s="540"/>
      <c r="F35" s="540"/>
      <c r="G35" s="540"/>
      <c r="H35" s="541"/>
      <c r="I35" s="542"/>
      <c r="J35" s="543"/>
      <c r="K35" s="543"/>
      <c r="L35" s="543"/>
    </row>
    <row r="36" spans="1:12">
      <c r="A36" s="9"/>
      <c r="B36" s="539" t="s">
        <v>658</v>
      </c>
      <c r="C36" s="540"/>
      <c r="D36" s="540"/>
      <c r="E36" s="540"/>
      <c r="F36" s="540"/>
      <c r="G36" s="540"/>
      <c r="H36" s="541"/>
      <c r="I36" s="542"/>
      <c r="J36" s="543"/>
      <c r="K36" s="543"/>
      <c r="L36" s="543"/>
    </row>
    <row r="37" spans="1:12">
      <c r="A37" s="9"/>
      <c r="B37" s="21" t="s">
        <v>659</v>
      </c>
      <c r="C37" s="38"/>
      <c r="D37" s="38"/>
      <c r="E37" s="38"/>
      <c r="F37" s="38"/>
      <c r="G37" s="38"/>
      <c r="H37" s="39"/>
      <c r="I37" s="10"/>
    </row>
    <row r="38" spans="1:12">
      <c r="A38" s="9"/>
      <c r="B38" s="21" t="s">
        <v>663</v>
      </c>
      <c r="C38" s="38"/>
      <c r="D38" s="38"/>
      <c r="E38" s="38"/>
      <c r="F38" s="38"/>
      <c r="G38" s="38"/>
      <c r="H38" s="39"/>
      <c r="I38" s="10"/>
    </row>
    <row r="39" spans="1:12" ht="15.75" thickBot="1">
      <c r="A39" s="41"/>
      <c r="B39" s="42"/>
      <c r="C39" s="42"/>
      <c r="D39" s="42"/>
      <c r="E39" s="42"/>
      <c r="F39" s="42"/>
      <c r="G39" s="42"/>
      <c r="H39" s="43"/>
      <c r="I39" s="10"/>
    </row>
    <row r="40" spans="1:12">
      <c r="A40" s="21"/>
      <c r="B40" s="21"/>
      <c r="C40" s="21"/>
      <c r="D40" s="21"/>
      <c r="E40" s="21"/>
      <c r="F40" s="21"/>
      <c r="G40" s="21"/>
      <c r="H40" s="21"/>
      <c r="I40" s="10"/>
    </row>
    <row r="41" spans="1:12" ht="15.75" thickBot="1">
      <c r="A41" s="21"/>
      <c r="B41" s="21"/>
      <c r="C41" s="21"/>
      <c r="D41" s="21"/>
      <c r="E41" s="21"/>
      <c r="F41" s="21"/>
      <c r="G41" s="21"/>
      <c r="H41" s="21"/>
      <c r="I41" s="10"/>
    </row>
    <row r="42" spans="1:12">
      <c r="A42" s="22"/>
      <c r="B42" s="23" t="s">
        <v>466</v>
      </c>
      <c r="C42" s="24"/>
      <c r="D42" s="24"/>
      <c r="E42" s="24" t="s">
        <v>10</v>
      </c>
      <c r="F42" s="24"/>
      <c r="G42" s="24"/>
      <c r="H42" s="25"/>
      <c r="I42" s="10"/>
    </row>
    <row r="43" spans="1:12" ht="15.75" thickBot="1">
      <c r="A43" s="9"/>
      <c r="B43" s="13"/>
      <c r="C43" s="21"/>
      <c r="D43" s="21"/>
      <c r="E43" s="21"/>
      <c r="F43" s="21"/>
      <c r="G43" s="21"/>
      <c r="H43" s="10"/>
      <c r="I43" s="10"/>
    </row>
    <row r="44" spans="1:12">
      <c r="A44" s="9"/>
      <c r="B44" s="775" t="s">
        <v>458</v>
      </c>
      <c r="C44" s="776"/>
      <c r="D44" s="777"/>
      <c r="E44" s="769" t="s">
        <v>459</v>
      </c>
      <c r="F44" s="769" t="s">
        <v>460</v>
      </c>
      <c r="G44" s="778" t="s">
        <v>461</v>
      </c>
      <c r="H44" s="779"/>
      <c r="I44" s="10"/>
    </row>
    <row r="45" spans="1:12" ht="15.75" thickBot="1">
      <c r="A45" s="9"/>
      <c r="B45" s="341" t="s">
        <v>462</v>
      </c>
      <c r="C45" s="782" t="s">
        <v>463</v>
      </c>
      <c r="D45" s="783"/>
      <c r="E45" s="770"/>
      <c r="F45" s="770"/>
      <c r="G45" s="780"/>
      <c r="H45" s="781"/>
      <c r="I45" s="10"/>
    </row>
    <row r="46" spans="1:12">
      <c r="A46" s="9"/>
      <c r="B46" s="28" t="s">
        <v>790</v>
      </c>
      <c r="C46" s="364" t="s">
        <v>791</v>
      </c>
      <c r="D46" s="364"/>
      <c r="E46" s="370" t="s">
        <v>828</v>
      </c>
      <c r="F46" s="515" t="s">
        <v>822</v>
      </c>
      <c r="G46" s="382"/>
      <c r="H46" s="517">
        <v>150000</v>
      </c>
      <c r="I46" s="10"/>
    </row>
    <row r="47" spans="1:12">
      <c r="A47" s="9"/>
      <c r="B47" s="28" t="s">
        <v>790</v>
      </c>
      <c r="C47" s="364" t="s">
        <v>792</v>
      </c>
      <c r="D47" s="364"/>
      <c r="E47" s="366" t="s">
        <v>828</v>
      </c>
      <c r="F47" s="515" t="s">
        <v>822</v>
      </c>
      <c r="G47" s="373"/>
      <c r="H47" s="518">
        <v>150000</v>
      </c>
      <c r="I47" s="10"/>
    </row>
    <row r="48" spans="1:12">
      <c r="A48" s="9"/>
      <c r="B48" s="28" t="s">
        <v>790</v>
      </c>
      <c r="C48" s="364" t="s">
        <v>793</v>
      </c>
      <c r="D48" s="364"/>
      <c r="E48" s="371" t="s">
        <v>828</v>
      </c>
      <c r="F48" s="515" t="s">
        <v>822</v>
      </c>
      <c r="G48" s="383"/>
      <c r="H48" s="518">
        <v>90000</v>
      </c>
      <c r="I48" s="10"/>
    </row>
    <row r="49" spans="1:9">
      <c r="A49" s="9"/>
      <c r="B49" s="28" t="s">
        <v>790</v>
      </c>
      <c r="C49" s="364" t="s">
        <v>794</v>
      </c>
      <c r="D49" s="364"/>
      <c r="E49" s="366" t="s">
        <v>828</v>
      </c>
      <c r="F49" s="515" t="s">
        <v>822</v>
      </c>
      <c r="G49" s="373"/>
      <c r="H49" s="518">
        <v>200000</v>
      </c>
      <c r="I49" s="10"/>
    </row>
    <row r="50" spans="1:9">
      <c r="A50" s="9"/>
      <c r="B50" s="28" t="s">
        <v>790</v>
      </c>
      <c r="C50" s="364" t="s">
        <v>795</v>
      </c>
      <c r="D50" s="364"/>
      <c r="E50" s="366" t="s">
        <v>828</v>
      </c>
      <c r="F50" s="515" t="s">
        <v>822</v>
      </c>
      <c r="G50" s="383"/>
      <c r="H50" s="518">
        <v>200000</v>
      </c>
      <c r="I50" s="10"/>
    </row>
    <row r="51" spans="1:9">
      <c r="A51" s="9"/>
      <c r="B51" s="28" t="s">
        <v>790</v>
      </c>
      <c r="C51" s="364" t="s">
        <v>796</v>
      </c>
      <c r="D51" s="364"/>
      <c r="E51" s="371" t="s">
        <v>828</v>
      </c>
      <c r="F51" s="515" t="s">
        <v>822</v>
      </c>
      <c r="G51" s="373"/>
      <c r="H51" s="518">
        <v>250000</v>
      </c>
      <c r="I51" s="10"/>
    </row>
    <row r="52" spans="1:9">
      <c r="A52" s="9"/>
      <c r="B52" s="28" t="s">
        <v>790</v>
      </c>
      <c r="C52" s="364" t="s">
        <v>797</v>
      </c>
      <c r="D52" s="364"/>
      <c r="E52" s="366" t="s">
        <v>828</v>
      </c>
      <c r="F52" s="515" t="s">
        <v>822</v>
      </c>
      <c r="G52" s="383"/>
      <c r="H52" s="518">
        <v>250000</v>
      </c>
      <c r="I52" s="10"/>
    </row>
    <row r="53" spans="1:9">
      <c r="A53" s="9"/>
      <c r="B53" s="28" t="s">
        <v>790</v>
      </c>
      <c r="C53" s="364" t="s">
        <v>798</v>
      </c>
      <c r="D53" s="364"/>
      <c r="E53" s="366" t="s">
        <v>821</v>
      </c>
      <c r="F53" s="515" t="s">
        <v>822</v>
      </c>
      <c r="G53" s="373"/>
      <c r="H53" s="518">
        <v>40000</v>
      </c>
      <c r="I53" s="10"/>
    </row>
    <row r="54" spans="1:9" ht="25.5">
      <c r="A54" s="9"/>
      <c r="B54" s="28" t="s">
        <v>790</v>
      </c>
      <c r="C54" s="364" t="s">
        <v>799</v>
      </c>
      <c r="D54" s="364"/>
      <c r="E54" s="367" t="s">
        <v>816</v>
      </c>
      <c r="F54" s="515" t="s">
        <v>823</v>
      </c>
      <c r="G54" s="373"/>
      <c r="H54" s="518">
        <v>20000</v>
      </c>
      <c r="I54" s="10"/>
    </row>
    <row r="55" spans="1:9">
      <c r="A55" s="9"/>
      <c r="B55" s="28" t="s">
        <v>790</v>
      </c>
      <c r="C55" s="364" t="s">
        <v>800</v>
      </c>
      <c r="D55" s="364"/>
      <c r="E55" s="366" t="s">
        <v>817</v>
      </c>
      <c r="F55" s="515" t="s">
        <v>824</v>
      </c>
      <c r="G55" s="383"/>
      <c r="H55" s="518">
        <v>80000</v>
      </c>
      <c r="I55" s="10"/>
    </row>
    <row r="56" spans="1:9" ht="25.5">
      <c r="A56" s="9"/>
      <c r="B56" s="28" t="s">
        <v>790</v>
      </c>
      <c r="C56" s="364" t="s">
        <v>801</v>
      </c>
      <c r="D56" s="364"/>
      <c r="E56" s="367" t="s">
        <v>816</v>
      </c>
      <c r="F56" s="515" t="s">
        <v>825</v>
      </c>
      <c r="G56" s="373"/>
      <c r="H56" s="518">
        <v>20000</v>
      </c>
      <c r="I56" s="10"/>
    </row>
    <row r="57" spans="1:9">
      <c r="A57" s="9"/>
      <c r="B57" s="28" t="s">
        <v>790</v>
      </c>
      <c r="C57" s="364" t="s">
        <v>802</v>
      </c>
      <c r="D57" s="364"/>
      <c r="E57" s="366" t="s">
        <v>818</v>
      </c>
      <c r="F57" s="515" t="s">
        <v>826</v>
      </c>
      <c r="G57" s="383"/>
      <c r="H57" s="518">
        <v>90000</v>
      </c>
      <c r="I57" s="10"/>
    </row>
    <row r="58" spans="1:9" ht="25.5">
      <c r="A58" s="9"/>
      <c r="B58" s="28" t="s">
        <v>790</v>
      </c>
      <c r="C58" s="364" t="s">
        <v>803</v>
      </c>
      <c r="D58" s="364"/>
      <c r="E58" s="367" t="s">
        <v>816</v>
      </c>
      <c r="F58" s="515" t="s">
        <v>825</v>
      </c>
      <c r="G58" s="373"/>
      <c r="H58" s="518">
        <v>250000</v>
      </c>
      <c r="I58" s="10"/>
    </row>
    <row r="59" spans="1:9">
      <c r="A59" s="9"/>
      <c r="B59" s="28" t="s">
        <v>790</v>
      </c>
      <c r="C59" s="364" t="s">
        <v>804</v>
      </c>
      <c r="D59" s="364"/>
      <c r="E59" s="366" t="s">
        <v>819</v>
      </c>
      <c r="F59" s="515" t="s">
        <v>824</v>
      </c>
      <c r="G59" s="383"/>
      <c r="H59" s="518">
        <v>70000</v>
      </c>
      <c r="I59" s="10"/>
    </row>
    <row r="60" spans="1:9">
      <c r="A60" s="9"/>
      <c r="B60" s="28" t="s">
        <v>790</v>
      </c>
      <c r="C60" s="364" t="s">
        <v>805</v>
      </c>
      <c r="D60" s="364"/>
      <c r="E60" s="366" t="s">
        <v>820</v>
      </c>
      <c r="F60" s="515" t="s">
        <v>826</v>
      </c>
      <c r="G60" s="373"/>
      <c r="H60" s="518">
        <v>80000</v>
      </c>
      <c r="I60" s="10"/>
    </row>
    <row r="61" spans="1:9">
      <c r="A61" s="9"/>
      <c r="B61" s="28" t="s">
        <v>790</v>
      </c>
      <c r="C61" s="364" t="s">
        <v>806</v>
      </c>
      <c r="D61" s="364"/>
      <c r="E61" s="366" t="s">
        <v>820</v>
      </c>
      <c r="F61" s="515" t="s">
        <v>824</v>
      </c>
      <c r="G61" s="383"/>
      <c r="H61" s="518">
        <v>60000</v>
      </c>
      <c r="I61" s="10"/>
    </row>
    <row r="62" spans="1:9" ht="25.5">
      <c r="A62" s="9"/>
      <c r="B62" s="28" t="s">
        <v>790</v>
      </c>
      <c r="C62" s="364" t="s">
        <v>807</v>
      </c>
      <c r="D62" s="364"/>
      <c r="E62" s="367" t="s">
        <v>816</v>
      </c>
      <c r="F62" s="515" t="s">
        <v>825</v>
      </c>
      <c r="G62" s="373"/>
      <c r="H62" s="518">
        <v>60000</v>
      </c>
      <c r="I62" s="10"/>
    </row>
    <row r="63" spans="1:9">
      <c r="A63" s="9"/>
      <c r="B63" s="28" t="s">
        <v>790</v>
      </c>
      <c r="C63" s="364" t="s">
        <v>808</v>
      </c>
      <c r="D63" s="364"/>
      <c r="E63" s="366" t="s">
        <v>820</v>
      </c>
      <c r="F63" s="515" t="s">
        <v>826</v>
      </c>
      <c r="G63" s="383"/>
      <c r="H63" s="518">
        <v>50000</v>
      </c>
      <c r="I63" s="10"/>
    </row>
    <row r="64" spans="1:9">
      <c r="A64" s="9"/>
      <c r="B64" s="28" t="s">
        <v>790</v>
      </c>
      <c r="C64" s="364" t="s">
        <v>809</v>
      </c>
      <c r="D64" s="364"/>
      <c r="E64" s="366" t="s">
        <v>910</v>
      </c>
      <c r="F64" s="516" t="s">
        <v>827</v>
      </c>
      <c r="G64" s="374"/>
      <c r="H64" s="518">
        <v>100000</v>
      </c>
      <c r="I64" s="10"/>
    </row>
    <row r="65" spans="1:11">
      <c r="A65" s="9"/>
      <c r="B65" s="28" t="s">
        <v>790</v>
      </c>
      <c r="C65" s="364" t="s">
        <v>810</v>
      </c>
      <c r="D65" s="364"/>
      <c r="E65" s="368" t="s">
        <v>829</v>
      </c>
      <c r="F65" s="516" t="s">
        <v>833</v>
      </c>
      <c r="G65" s="383"/>
      <c r="H65" s="518">
        <v>40000</v>
      </c>
      <c r="I65" s="10"/>
    </row>
    <row r="66" spans="1:11">
      <c r="A66" s="9"/>
      <c r="B66" s="28" t="s">
        <v>790</v>
      </c>
      <c r="C66" s="364" t="s">
        <v>811</v>
      </c>
      <c r="D66" s="364"/>
      <c r="E66" s="368" t="s">
        <v>830</v>
      </c>
      <c r="F66" s="516" t="s">
        <v>833</v>
      </c>
      <c r="G66" s="373"/>
      <c r="H66" s="518">
        <v>40000</v>
      </c>
      <c r="I66" s="10"/>
    </row>
    <row r="67" spans="1:11">
      <c r="A67" s="9"/>
      <c r="B67" s="28" t="s">
        <v>790</v>
      </c>
      <c r="C67" s="364" t="s">
        <v>812</v>
      </c>
      <c r="D67" s="364"/>
      <c r="E67" s="368" t="s">
        <v>831</v>
      </c>
      <c r="F67" s="516" t="s">
        <v>833</v>
      </c>
      <c r="G67" s="383"/>
      <c r="H67" s="518">
        <v>40000</v>
      </c>
      <c r="I67" s="10"/>
    </row>
    <row r="68" spans="1:11">
      <c r="A68" s="9"/>
      <c r="B68" s="28" t="s">
        <v>790</v>
      </c>
      <c r="C68" s="364" t="s">
        <v>813</v>
      </c>
      <c r="D68" s="364"/>
      <c r="E68" s="368" t="s">
        <v>829</v>
      </c>
      <c r="F68" s="516" t="s">
        <v>833</v>
      </c>
      <c r="G68" s="373"/>
      <c r="H68" s="518">
        <v>40000</v>
      </c>
      <c r="I68" s="10"/>
    </row>
    <row r="69" spans="1:11">
      <c r="A69" s="9"/>
      <c r="B69" s="28" t="s">
        <v>790</v>
      </c>
      <c r="C69" s="364" t="s">
        <v>814</v>
      </c>
      <c r="D69" s="364"/>
      <c r="E69" s="368" t="s">
        <v>830</v>
      </c>
      <c r="F69" s="516" t="s">
        <v>833</v>
      </c>
      <c r="G69" s="373"/>
      <c r="H69" s="518">
        <v>40000</v>
      </c>
      <c r="I69" s="10"/>
    </row>
    <row r="70" spans="1:11" ht="24.75" thickBot="1">
      <c r="A70" s="9"/>
      <c r="B70" s="31" t="s">
        <v>790</v>
      </c>
      <c r="C70" s="365" t="s">
        <v>815</v>
      </c>
      <c r="D70" s="365"/>
      <c r="E70" s="369" t="s">
        <v>832</v>
      </c>
      <c r="F70" s="516" t="s">
        <v>833</v>
      </c>
      <c r="G70" s="383"/>
      <c r="H70" s="519">
        <v>40000</v>
      </c>
      <c r="I70" s="10"/>
    </row>
    <row r="71" spans="1:11" ht="15.75" thickBot="1">
      <c r="A71" s="9"/>
      <c r="B71" s="399"/>
      <c r="C71" s="773"/>
      <c r="D71" s="774"/>
      <c r="E71" s="416"/>
      <c r="F71" s="422" t="s">
        <v>3</v>
      </c>
      <c r="G71" s="423"/>
      <c r="H71" s="412">
        <f>SUM(H46:H70)</f>
        <v>2450000</v>
      </c>
      <c r="I71" s="10"/>
    </row>
    <row r="72" spans="1:11">
      <c r="A72" s="9"/>
      <c r="B72" s="539" t="s">
        <v>467</v>
      </c>
      <c r="C72" s="540"/>
      <c r="D72" s="540"/>
      <c r="E72" s="540"/>
      <c r="F72" s="540"/>
      <c r="G72" s="540"/>
      <c r="H72" s="541"/>
      <c r="I72" s="542"/>
      <c r="J72" s="543"/>
      <c r="K72" s="543"/>
    </row>
    <row r="73" spans="1:11">
      <c r="A73" s="9"/>
      <c r="B73" s="544" t="s">
        <v>988</v>
      </c>
      <c r="C73" s="540"/>
      <c r="D73" s="540"/>
      <c r="E73" s="540"/>
      <c r="F73" s="540"/>
      <c r="G73" s="540"/>
      <c r="H73" s="541"/>
      <c r="I73" s="542"/>
      <c r="J73" s="543"/>
      <c r="K73" s="543"/>
    </row>
    <row r="74" spans="1:11">
      <c r="A74" s="9"/>
      <c r="B74" s="539" t="s">
        <v>989</v>
      </c>
      <c r="C74" s="544"/>
      <c r="D74" s="545"/>
      <c r="E74" s="546"/>
      <c r="F74" s="546"/>
      <c r="G74" s="546"/>
      <c r="H74" s="547"/>
      <c r="I74" s="542"/>
      <c r="J74" s="543"/>
      <c r="K74" s="543"/>
    </row>
    <row r="75" spans="1:11">
      <c r="A75" s="9"/>
      <c r="B75" s="544" t="s">
        <v>990</v>
      </c>
      <c r="C75" s="544"/>
      <c r="D75" s="545"/>
      <c r="E75" s="546"/>
      <c r="F75" s="546"/>
      <c r="G75" s="546"/>
      <c r="H75" s="547"/>
      <c r="I75" s="542"/>
      <c r="J75" s="543"/>
      <c r="K75" s="543"/>
    </row>
    <row r="76" spans="1:11">
      <c r="A76" s="9"/>
      <c r="B76" s="544" t="s">
        <v>1002</v>
      </c>
      <c r="C76" s="540"/>
      <c r="D76" s="540"/>
      <c r="E76" s="540"/>
      <c r="F76" s="540"/>
      <c r="G76" s="540"/>
      <c r="H76" s="541"/>
      <c r="I76" s="542"/>
      <c r="J76" s="543"/>
      <c r="K76" s="543"/>
    </row>
    <row r="77" spans="1:11">
      <c r="A77" s="9"/>
      <c r="B77" s="535" t="s">
        <v>1020</v>
      </c>
      <c r="C77" s="531"/>
      <c r="D77" s="531"/>
      <c r="E77" s="531"/>
      <c r="F77" s="531"/>
      <c r="G77" s="531"/>
      <c r="H77" s="532"/>
      <c r="I77" s="10"/>
    </row>
    <row r="78" spans="1:11" ht="15.75" thickBot="1">
      <c r="A78" s="41"/>
      <c r="B78" s="570" t="s">
        <v>1021</v>
      </c>
      <c r="C78" s="571"/>
      <c r="D78" s="571"/>
      <c r="E78" s="571"/>
      <c r="F78" s="571"/>
      <c r="G78" s="571"/>
      <c r="H78" s="572"/>
      <c r="I78" s="10"/>
    </row>
    <row r="79" spans="1:11" ht="65.25" customHeight="1" thickBot="1">
      <c r="A79" s="21"/>
      <c r="B79" s="21"/>
      <c r="C79" s="21"/>
      <c r="D79" s="21"/>
      <c r="E79" s="21"/>
      <c r="F79" s="21"/>
      <c r="G79" s="21"/>
      <c r="H79" s="21"/>
      <c r="I79" s="10"/>
    </row>
    <row r="80" spans="1:11">
      <c r="A80" s="4"/>
      <c r="B80" s="54" t="s">
        <v>468</v>
      </c>
      <c r="C80" s="6"/>
      <c r="D80" s="6"/>
      <c r="E80" s="6"/>
      <c r="F80" s="6"/>
      <c r="G80" s="6"/>
      <c r="H80" s="7"/>
      <c r="I80" s="55"/>
    </row>
    <row r="81" spans="1:9" ht="15.75" thickBot="1">
      <c r="A81" s="56"/>
      <c r="B81" s="57"/>
      <c r="C81" s="57"/>
      <c r="D81" s="57"/>
      <c r="E81" s="57"/>
      <c r="F81" s="57"/>
      <c r="G81" s="57"/>
      <c r="H81" s="55"/>
      <c r="I81" s="55"/>
    </row>
    <row r="82" spans="1:9">
      <c r="A82" s="58"/>
      <c r="B82" s="767" t="s">
        <v>458</v>
      </c>
      <c r="C82" s="768"/>
      <c r="D82" s="769" t="s">
        <v>459</v>
      </c>
      <c r="E82" s="769" t="s">
        <v>460</v>
      </c>
      <c r="F82" s="769" t="s">
        <v>461</v>
      </c>
      <c r="G82" s="769"/>
      <c r="H82" s="771"/>
      <c r="I82" s="17"/>
    </row>
    <row r="83" spans="1:9">
      <c r="A83" s="58"/>
      <c r="B83" s="331" t="s">
        <v>462</v>
      </c>
      <c r="C83" s="332" t="s">
        <v>463</v>
      </c>
      <c r="D83" s="770"/>
      <c r="E83" s="770"/>
      <c r="F83" s="60" t="s">
        <v>469</v>
      </c>
      <c r="G83" s="60" t="s">
        <v>470</v>
      </c>
      <c r="H83" s="61" t="s">
        <v>471</v>
      </c>
      <c r="I83" s="17"/>
    </row>
    <row r="84" spans="1:9">
      <c r="A84" s="56"/>
      <c r="B84" s="62"/>
      <c r="C84" s="63"/>
      <c r="D84" s="64"/>
      <c r="E84" s="65"/>
      <c r="F84" s="66"/>
      <c r="G84" s="67"/>
      <c r="H84" s="68"/>
      <c r="I84" s="10"/>
    </row>
    <row r="85" spans="1:9">
      <c r="A85" s="56"/>
      <c r="B85" s="69"/>
      <c r="C85" s="70"/>
      <c r="D85" s="71"/>
      <c r="E85" s="72"/>
      <c r="F85" s="73"/>
      <c r="G85" s="74"/>
      <c r="H85" s="75"/>
      <c r="I85" s="10"/>
    </row>
    <row r="86" spans="1:9" ht="15.75" thickBot="1">
      <c r="A86" s="56"/>
      <c r="B86" s="76"/>
      <c r="C86" s="77"/>
      <c r="D86" s="78"/>
      <c r="E86" s="79"/>
      <c r="F86" s="80"/>
      <c r="G86" s="81"/>
      <c r="H86" s="82"/>
      <c r="I86" s="10"/>
    </row>
    <row r="87" spans="1:9">
      <c r="A87" s="56"/>
      <c r="B87" s="554" t="s">
        <v>464</v>
      </c>
      <c r="C87" s="555"/>
      <c r="D87" s="556"/>
      <c r="E87" s="557"/>
      <c r="F87" s="557"/>
      <c r="G87" s="558"/>
      <c r="H87" s="559"/>
      <c r="I87" s="533"/>
    </row>
    <row r="88" spans="1:9">
      <c r="A88" s="56"/>
      <c r="B88" s="764" t="s">
        <v>1005</v>
      </c>
      <c r="C88" s="765"/>
      <c r="D88" s="765"/>
      <c r="E88" s="765"/>
      <c r="F88" s="765"/>
      <c r="G88" s="765"/>
      <c r="H88" s="766"/>
      <c r="I88" s="575"/>
    </row>
    <row r="89" spans="1:9">
      <c r="A89" s="56"/>
      <c r="B89" s="327" t="s">
        <v>677</v>
      </c>
      <c r="C89" s="328"/>
      <c r="D89" s="328"/>
      <c r="E89" s="328"/>
      <c r="F89" s="328"/>
      <c r="G89" s="328"/>
      <c r="H89" s="329"/>
      <c r="I89" s="55"/>
    </row>
    <row r="90" spans="1:9" ht="15.75" thickBot="1">
      <c r="A90" s="83"/>
      <c r="B90" s="193" t="s">
        <v>678</v>
      </c>
      <c r="C90" s="84"/>
      <c r="D90" s="85"/>
      <c r="E90" s="86"/>
      <c r="F90" s="86"/>
      <c r="G90" s="86"/>
      <c r="H90" s="87"/>
      <c r="I90" s="55"/>
    </row>
    <row r="91" spans="1:9" ht="15.75" thickBot="1">
      <c r="A91" s="57"/>
      <c r="B91" s="88"/>
      <c r="C91" s="89"/>
      <c r="D91" s="90"/>
      <c r="E91" s="91"/>
      <c r="F91" s="91"/>
      <c r="G91" s="91"/>
      <c r="H91" s="91"/>
      <c r="I91" s="55"/>
    </row>
    <row r="92" spans="1:9">
      <c r="A92" s="4"/>
      <c r="B92" s="54" t="s">
        <v>472</v>
      </c>
      <c r="C92" s="6"/>
      <c r="D92" s="6"/>
      <c r="E92" s="6"/>
      <c r="F92" s="6"/>
      <c r="G92" s="6"/>
      <c r="H92" s="7"/>
      <c r="I92" s="55"/>
    </row>
    <row r="93" spans="1:9" ht="15.75" thickBot="1">
      <c r="A93" s="56"/>
      <c r="B93" s="57"/>
      <c r="C93" s="57"/>
      <c r="D93" s="57"/>
      <c r="E93" s="57"/>
      <c r="F93" s="57"/>
      <c r="G93" s="57"/>
      <c r="H93" s="55"/>
      <c r="I93" s="55"/>
    </row>
    <row r="94" spans="1:9">
      <c r="A94" s="58"/>
      <c r="B94" s="767" t="s">
        <v>458</v>
      </c>
      <c r="C94" s="768"/>
      <c r="D94" s="769" t="s">
        <v>459</v>
      </c>
      <c r="E94" s="769" t="s">
        <v>460</v>
      </c>
      <c r="F94" s="769" t="s">
        <v>461</v>
      </c>
      <c r="G94" s="769"/>
      <c r="H94" s="771"/>
      <c r="I94" s="17"/>
    </row>
    <row r="95" spans="1:9">
      <c r="A95" s="58"/>
      <c r="B95" s="331" t="s">
        <v>462</v>
      </c>
      <c r="C95" s="332" t="s">
        <v>463</v>
      </c>
      <c r="D95" s="770"/>
      <c r="E95" s="770"/>
      <c r="F95" s="60" t="s">
        <v>469</v>
      </c>
      <c r="G95" s="60" t="s">
        <v>470</v>
      </c>
      <c r="H95" s="61" t="s">
        <v>471</v>
      </c>
      <c r="I95" s="17"/>
    </row>
    <row r="96" spans="1:9">
      <c r="A96" s="56"/>
      <c r="B96" s="62"/>
      <c r="C96" s="63"/>
      <c r="D96" s="64"/>
      <c r="E96" s="73"/>
      <c r="F96" s="92"/>
      <c r="G96" s="92"/>
      <c r="H96" s="68"/>
      <c r="I96" s="10"/>
    </row>
    <row r="97" spans="1:9">
      <c r="A97" s="56"/>
      <c r="B97" s="69"/>
      <c r="C97" s="70"/>
      <c r="D97" s="71"/>
      <c r="E97" s="93"/>
      <c r="F97" s="94"/>
      <c r="G97" s="94"/>
      <c r="H97" s="75"/>
      <c r="I97" s="10"/>
    </row>
    <row r="98" spans="1:9" ht="15.75" thickBot="1">
      <c r="A98" s="56"/>
      <c r="B98" s="76"/>
      <c r="C98" s="77"/>
      <c r="D98" s="78"/>
      <c r="E98" s="95"/>
      <c r="F98" s="96"/>
      <c r="G98" s="96"/>
      <c r="H98" s="82"/>
      <c r="I98" s="10"/>
    </row>
    <row r="99" spans="1:9">
      <c r="A99" s="56"/>
      <c r="B99" s="21" t="s">
        <v>464</v>
      </c>
      <c r="C99" s="89"/>
      <c r="D99" s="90"/>
      <c r="E99" s="91"/>
      <c r="F99" s="91"/>
      <c r="G99" s="91"/>
      <c r="H99" s="97"/>
      <c r="I99" s="55"/>
    </row>
    <row r="100" spans="1:9">
      <c r="A100" s="56"/>
      <c r="B100" s="772" t="s">
        <v>681</v>
      </c>
      <c r="C100" s="772"/>
      <c r="D100" s="772"/>
      <c r="E100" s="772"/>
      <c r="F100" s="772"/>
      <c r="G100" s="772"/>
      <c r="H100" s="302"/>
      <c r="I100" s="55"/>
    </row>
    <row r="101" spans="1:9" ht="15.75" thickBot="1">
      <c r="A101" s="56"/>
      <c r="B101" s="84" t="s">
        <v>682</v>
      </c>
      <c r="C101" s="334"/>
      <c r="D101" s="334"/>
      <c r="E101" s="334"/>
      <c r="F101" s="334"/>
      <c r="G101" s="334"/>
      <c r="H101" s="333"/>
      <c r="I101" s="55"/>
    </row>
    <row r="102" spans="1:9" ht="15.75" thickBot="1">
      <c r="A102" s="100"/>
      <c r="B102" s="100"/>
      <c r="C102" s="100"/>
      <c r="D102" s="100"/>
      <c r="E102" s="100"/>
      <c r="F102" s="100"/>
      <c r="G102" s="100"/>
      <c r="H102" s="100"/>
      <c r="I102" s="55"/>
    </row>
    <row r="103" spans="1:9" ht="38.25">
      <c r="A103" s="102"/>
      <c r="B103" s="103" t="s">
        <v>473</v>
      </c>
      <c r="C103" s="104"/>
      <c r="D103" s="104"/>
      <c r="E103" s="105"/>
      <c r="F103" s="325" t="s">
        <v>474</v>
      </c>
      <c r="G103" s="325" t="s">
        <v>475</v>
      </c>
      <c r="H103" s="107" t="s">
        <v>476</v>
      </c>
      <c r="I103" s="108"/>
    </row>
    <row r="104" spans="1:9">
      <c r="A104" s="101"/>
      <c r="B104" s="110" t="s">
        <v>477</v>
      </c>
      <c r="C104" s="111"/>
      <c r="D104" s="111"/>
      <c r="E104" s="111"/>
      <c r="F104" s="619"/>
      <c r="G104" s="619" t="s">
        <v>713</v>
      </c>
      <c r="H104" s="619" t="s">
        <v>713</v>
      </c>
      <c r="I104" s="108"/>
    </row>
    <row r="105" spans="1:9">
      <c r="A105" s="101"/>
      <c r="B105" s="110" t="s">
        <v>478</v>
      </c>
      <c r="C105" s="111"/>
      <c r="D105" s="111"/>
      <c r="E105" s="111"/>
      <c r="F105" s="619"/>
      <c r="G105" s="619"/>
      <c r="H105" s="620"/>
      <c r="I105" s="108"/>
    </row>
    <row r="106" spans="1:9">
      <c r="A106" s="101"/>
      <c r="B106" s="114" t="s">
        <v>479</v>
      </c>
      <c r="C106" s="115"/>
      <c r="D106" s="115"/>
      <c r="E106" s="115"/>
      <c r="F106" s="619"/>
      <c r="G106" s="619">
        <v>214864.1</v>
      </c>
      <c r="H106" s="619">
        <v>214864.1</v>
      </c>
      <c r="I106" s="108"/>
    </row>
    <row r="107" spans="1:9">
      <c r="A107" s="101"/>
      <c r="B107" s="110" t="s">
        <v>480</v>
      </c>
      <c r="C107" s="111"/>
      <c r="D107" s="111"/>
      <c r="E107" s="111"/>
      <c r="F107" s="619"/>
      <c r="G107" s="619"/>
      <c r="H107" s="620"/>
      <c r="I107" s="108"/>
    </row>
    <row r="108" spans="1:9">
      <c r="A108" s="101"/>
      <c r="B108" s="110" t="s">
        <v>481</v>
      </c>
      <c r="C108" s="111"/>
      <c r="D108" s="111"/>
      <c r="E108" s="111"/>
      <c r="F108" s="619"/>
      <c r="G108" s="619"/>
      <c r="H108" s="620"/>
      <c r="I108" s="108"/>
    </row>
    <row r="109" spans="1:9">
      <c r="A109" s="101"/>
      <c r="B109" s="114" t="s">
        <v>482</v>
      </c>
      <c r="C109" s="115"/>
      <c r="D109" s="115"/>
      <c r="E109" s="115"/>
      <c r="F109" s="619"/>
      <c r="G109" s="619"/>
      <c r="H109" s="620"/>
      <c r="I109" s="108"/>
    </row>
    <row r="110" spans="1:9">
      <c r="A110" s="101"/>
      <c r="B110" s="114" t="s">
        <v>483</v>
      </c>
      <c r="C110" s="115"/>
      <c r="D110" s="115"/>
      <c r="E110" s="115"/>
      <c r="F110" s="619"/>
      <c r="G110" s="619"/>
      <c r="H110" s="620"/>
      <c r="I110" s="108"/>
    </row>
    <row r="111" spans="1:9">
      <c r="A111" s="101"/>
      <c r="B111" s="114" t="s">
        <v>484</v>
      </c>
      <c r="C111" s="115"/>
      <c r="D111" s="115"/>
      <c r="E111" s="115"/>
      <c r="F111" s="619"/>
      <c r="G111" s="619">
        <v>214864.1</v>
      </c>
      <c r="H111" s="619">
        <v>214864.1</v>
      </c>
      <c r="I111" s="108"/>
    </row>
    <row r="112" spans="1:9">
      <c r="A112" s="101"/>
      <c r="B112" s="114" t="s">
        <v>485</v>
      </c>
      <c r="C112" s="115"/>
      <c r="D112" s="115"/>
      <c r="E112" s="115"/>
      <c r="F112" s="619"/>
      <c r="G112" s="619"/>
      <c r="H112" s="620"/>
      <c r="I112" s="108"/>
    </row>
    <row r="113" spans="1:9">
      <c r="A113" s="101"/>
      <c r="B113" s="114" t="s">
        <v>486</v>
      </c>
      <c r="C113" s="115"/>
      <c r="D113" s="115"/>
      <c r="E113" s="115"/>
      <c r="F113" s="621"/>
      <c r="G113" s="619"/>
      <c r="H113" s="620"/>
      <c r="I113" s="108"/>
    </row>
    <row r="114" spans="1:9">
      <c r="A114" s="101"/>
      <c r="B114" s="114" t="s">
        <v>487</v>
      </c>
      <c r="C114" s="115"/>
      <c r="D114" s="115"/>
      <c r="E114" s="115"/>
      <c r="F114" s="621"/>
      <c r="G114" s="619"/>
      <c r="H114" s="620"/>
      <c r="I114" s="108"/>
    </row>
    <row r="115" spans="1:9">
      <c r="A115" s="101"/>
      <c r="B115" s="116" t="s">
        <v>3</v>
      </c>
      <c r="C115" s="20"/>
      <c r="D115" s="20"/>
      <c r="E115" s="20"/>
      <c r="F115" s="622"/>
      <c r="G115" s="622">
        <f>SUM(G104:G114)</f>
        <v>429728.2</v>
      </c>
      <c r="H115" s="622">
        <f>SUM(H104:H114)</f>
        <v>429728.2</v>
      </c>
      <c r="I115" s="108"/>
    </row>
    <row r="116" spans="1:9" ht="15.75" thickBot="1">
      <c r="A116" s="117"/>
      <c r="B116" s="118" t="s">
        <v>488</v>
      </c>
      <c r="C116" s="119"/>
      <c r="D116" s="119"/>
      <c r="E116" s="119"/>
      <c r="F116" s="623"/>
      <c r="G116" s="623"/>
      <c r="H116" s="141"/>
      <c r="I116" s="108"/>
    </row>
    <row r="117" spans="1:9" ht="15.75" thickBot="1">
      <c r="A117" s="21"/>
      <c r="B117" s="21"/>
      <c r="C117" s="21"/>
      <c r="D117" s="21"/>
      <c r="E117" s="21"/>
      <c r="F117" s="38"/>
      <c r="G117" s="38"/>
      <c r="H117" s="38"/>
      <c r="I117" s="10"/>
    </row>
    <row r="118" spans="1:9">
      <c r="A118" s="122"/>
      <c r="B118" s="54" t="s">
        <v>489</v>
      </c>
      <c r="C118" s="123"/>
      <c r="D118" s="123"/>
      <c r="E118" s="54"/>
      <c r="F118" s="54"/>
      <c r="G118" s="54"/>
      <c r="H118" s="124"/>
      <c r="I118" s="125"/>
    </row>
    <row r="119" spans="1:9">
      <c r="A119" s="128"/>
      <c r="B119" s="129"/>
      <c r="C119" s="328"/>
      <c r="D119" s="328"/>
      <c r="E119" s="328"/>
      <c r="F119" s="328"/>
      <c r="G119" s="328"/>
      <c r="H119" s="326" t="s">
        <v>461</v>
      </c>
      <c r="I119" s="132"/>
    </row>
    <row r="120" spans="1:9">
      <c r="A120" s="128"/>
      <c r="B120" s="134" t="s">
        <v>490</v>
      </c>
      <c r="C120" s="135"/>
      <c r="D120" s="135"/>
      <c r="E120" s="135"/>
      <c r="F120" s="135"/>
      <c r="G120" s="136"/>
      <c r="H120" s="113"/>
      <c r="I120" s="132"/>
    </row>
    <row r="121" spans="1:9">
      <c r="A121" s="128"/>
      <c r="B121" s="137" t="s">
        <v>491</v>
      </c>
      <c r="C121" s="135"/>
      <c r="D121" s="135"/>
      <c r="E121" s="135"/>
      <c r="F121" s="135"/>
      <c r="G121" s="135"/>
      <c r="H121" s="113"/>
      <c r="I121" s="132"/>
    </row>
    <row r="122" spans="1:9">
      <c r="A122" s="128"/>
      <c r="B122" s="138" t="s">
        <v>3</v>
      </c>
      <c r="C122" s="135"/>
      <c r="D122" s="135"/>
      <c r="E122" s="135"/>
      <c r="F122" s="135"/>
      <c r="G122" s="135"/>
      <c r="H122" s="113"/>
      <c r="I122" s="132"/>
    </row>
    <row r="123" spans="1:9" ht="15.75" thickBot="1">
      <c r="A123" s="139"/>
      <c r="B123" s="118" t="s">
        <v>492</v>
      </c>
      <c r="C123" s="118"/>
      <c r="D123" s="140"/>
      <c r="E123" s="140"/>
      <c r="F123" s="120"/>
      <c r="G123" s="120"/>
      <c r="H123" s="141"/>
      <c r="I123" s="132"/>
    </row>
    <row r="124" spans="1:9" ht="15.75" thickBot="1">
      <c r="A124" s="57"/>
      <c r="B124" s="57"/>
      <c r="C124" s="57"/>
      <c r="D124" s="57"/>
      <c r="E124" s="57"/>
      <c r="F124" s="57"/>
      <c r="G124" s="57"/>
      <c r="H124" s="57"/>
      <c r="I124" s="55"/>
    </row>
    <row r="125" spans="1:9">
      <c r="A125" s="4"/>
      <c r="B125" s="23" t="s">
        <v>493</v>
      </c>
      <c r="C125" s="6"/>
      <c r="D125" s="6"/>
      <c r="E125" s="6"/>
      <c r="F125" s="758" t="s">
        <v>461</v>
      </c>
      <c r="G125" s="759"/>
      <c r="H125" s="760"/>
      <c r="I125" s="55"/>
    </row>
    <row r="126" spans="1:9">
      <c r="A126" s="56"/>
      <c r="B126" s="335" t="s">
        <v>494</v>
      </c>
      <c r="C126" s="142"/>
      <c r="D126" s="335"/>
      <c r="E126" s="143" t="s">
        <v>495</v>
      </c>
      <c r="F126" s="60" t="s">
        <v>469</v>
      </c>
      <c r="G126" s="60" t="s">
        <v>470</v>
      </c>
      <c r="H126" s="61" t="s">
        <v>471</v>
      </c>
      <c r="I126" s="55"/>
    </row>
    <row r="127" spans="1:9">
      <c r="A127" s="144"/>
      <c r="B127" s="145" t="s">
        <v>496</v>
      </c>
      <c r="C127" s="335"/>
      <c r="D127" s="145"/>
      <c r="E127" s="618">
        <v>3</v>
      </c>
      <c r="F127" s="622">
        <f>H19</f>
        <v>1417553.8</v>
      </c>
      <c r="G127" s="624"/>
      <c r="H127" s="625"/>
      <c r="I127" s="146"/>
    </row>
    <row r="128" spans="1:9">
      <c r="A128" s="128"/>
      <c r="B128" s="145" t="s">
        <v>497</v>
      </c>
      <c r="C128" s="145"/>
      <c r="D128" s="145"/>
      <c r="E128" s="627">
        <v>25</v>
      </c>
      <c r="F128" s="619">
        <v>2450000</v>
      </c>
      <c r="G128" s="626"/>
      <c r="H128" s="628"/>
      <c r="I128" s="132"/>
    </row>
    <row r="129" spans="1:9">
      <c r="A129" s="128"/>
      <c r="B129" s="145" t="s">
        <v>498</v>
      </c>
      <c r="C129" s="145"/>
      <c r="D129" s="145"/>
      <c r="E129" s="627"/>
      <c r="F129" s="627"/>
      <c r="G129" s="627"/>
      <c r="H129" s="620"/>
      <c r="I129" s="132"/>
    </row>
    <row r="130" spans="1:9">
      <c r="A130" s="128"/>
      <c r="B130" s="145" t="s">
        <v>499</v>
      </c>
      <c r="C130" s="145"/>
      <c r="D130" s="145"/>
      <c r="E130" s="627"/>
      <c r="F130" s="627"/>
      <c r="G130" s="627"/>
      <c r="H130" s="620"/>
      <c r="I130" s="132"/>
    </row>
    <row r="131" spans="1:9">
      <c r="A131" s="128"/>
      <c r="B131" s="149" t="s">
        <v>500</v>
      </c>
      <c r="C131" s="145"/>
      <c r="D131" s="145"/>
      <c r="E131" s="626"/>
      <c r="F131" s="627"/>
      <c r="G131" s="626"/>
      <c r="H131" s="628"/>
      <c r="I131" s="132"/>
    </row>
    <row r="132" spans="1:9">
      <c r="A132" s="128"/>
      <c r="B132" s="149" t="s">
        <v>501</v>
      </c>
      <c r="C132" s="145"/>
      <c r="D132" s="145"/>
      <c r="E132" s="626"/>
      <c r="F132" s="626"/>
      <c r="G132" s="627"/>
      <c r="H132" s="620">
        <f>H115</f>
        <v>429728.2</v>
      </c>
      <c r="I132" s="132"/>
    </row>
    <row r="133" spans="1:9">
      <c r="A133" s="128"/>
      <c r="B133" s="149" t="s">
        <v>502</v>
      </c>
      <c r="C133" s="145"/>
      <c r="D133" s="145"/>
      <c r="E133" s="627"/>
      <c r="F133" s="626"/>
      <c r="G133" s="626"/>
      <c r="H133" s="620"/>
      <c r="I133" s="132"/>
    </row>
    <row r="134" spans="1:9">
      <c r="A134" s="128"/>
      <c r="B134" s="150" t="s">
        <v>503</v>
      </c>
      <c r="C134" s="145"/>
      <c r="D134" s="150"/>
      <c r="E134" s="633">
        <f>E133+E130+E129+E128+E127</f>
        <v>28</v>
      </c>
      <c r="F134" s="622">
        <f>SUM(F127:F131)</f>
        <v>3867553.8</v>
      </c>
      <c r="G134" s="622">
        <f>G129+G130+G132</f>
        <v>0</v>
      </c>
      <c r="H134" s="634">
        <f>H129+H130+H132+H133</f>
        <v>429728.2</v>
      </c>
      <c r="I134" s="132"/>
    </row>
    <row r="135" spans="1:9" ht="15.75" thickBot="1">
      <c r="A135" s="139"/>
      <c r="B135" s="151" t="s">
        <v>504</v>
      </c>
      <c r="C135" s="152"/>
      <c r="D135" s="151"/>
      <c r="E135" s="633">
        <v>26</v>
      </c>
      <c r="F135" s="761">
        <f>F134+H134</f>
        <v>4297282</v>
      </c>
      <c r="G135" s="762"/>
      <c r="H135" s="763"/>
      <c r="I135" s="132"/>
    </row>
    <row r="136" spans="1:9" ht="15.75" thickBot="1">
      <c r="A136" s="42"/>
      <c r="B136" s="42"/>
      <c r="C136" s="42"/>
      <c r="D136" s="42"/>
      <c r="E136" s="42"/>
      <c r="F136" s="42"/>
      <c r="G136" s="42"/>
      <c r="H136" s="42"/>
      <c r="I136" s="43"/>
    </row>
  </sheetData>
  <mergeCells count="29">
    <mergeCell ref="A2:H4"/>
    <mergeCell ref="B14:C14"/>
    <mergeCell ref="D14:D15"/>
    <mergeCell ref="E14:E15"/>
    <mergeCell ref="F14:F15"/>
    <mergeCell ref="G14:G15"/>
    <mergeCell ref="H14:H15"/>
    <mergeCell ref="F7:G7"/>
    <mergeCell ref="F8:G8"/>
    <mergeCell ref="F9:G9"/>
    <mergeCell ref="F10:G10"/>
    <mergeCell ref="B44:D44"/>
    <mergeCell ref="E44:E45"/>
    <mergeCell ref="F44:F45"/>
    <mergeCell ref="G44:H45"/>
    <mergeCell ref="C45:D45"/>
    <mergeCell ref="C71:D71"/>
    <mergeCell ref="B82:C82"/>
    <mergeCell ref="D82:D83"/>
    <mergeCell ref="E82:E83"/>
    <mergeCell ref="F82:H82"/>
    <mergeCell ref="F125:H125"/>
    <mergeCell ref="F135:H135"/>
    <mergeCell ref="B88:H88"/>
    <mergeCell ref="B94:C94"/>
    <mergeCell ref="D94:D95"/>
    <mergeCell ref="E94:E95"/>
    <mergeCell ref="F94:H94"/>
    <mergeCell ref="B100:G100"/>
  </mergeCells>
  <pageMargins left="0.6692913385826772" right="0.11811023622047245" top="0.51181102362204722" bottom="0.35433070866141736" header="0.31496062992125984" footer="0.31496062992125984"/>
  <pageSetup paperSize="9" scale="6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3">
    <tabColor rgb="FFFFC000"/>
    <pageSetUpPr fitToPage="1"/>
  </sheetPr>
  <dimension ref="B1:L84"/>
  <sheetViews>
    <sheetView showGridLines="0" topLeftCell="A49" zoomScaleNormal="100" workbookViewId="0">
      <selection activeCell="P69" sqref="P69"/>
    </sheetView>
  </sheetViews>
  <sheetFormatPr defaultColWidth="9.140625" defaultRowHeight="12.75"/>
  <cols>
    <col min="1" max="1" width="4.28515625" style="3" customWidth="1"/>
    <col min="2" max="2" width="4.5703125" style="3" customWidth="1"/>
    <col min="3" max="3" width="6.140625" style="3" customWidth="1"/>
    <col min="4" max="4" width="40.28515625" style="3" customWidth="1"/>
    <col min="5" max="5" width="30.28515625" style="3" customWidth="1"/>
    <col min="6" max="6" width="16" style="3" customWidth="1"/>
    <col min="7" max="7" width="22" style="3" customWidth="1"/>
    <col min="8" max="8" width="23.28515625" style="3" customWidth="1"/>
    <col min="9" max="9" width="20.5703125" style="3" customWidth="1"/>
    <col min="10" max="10" width="20.85546875" style="3" customWidth="1"/>
    <col min="11" max="11" width="3.7109375" style="3" customWidth="1"/>
    <col min="12" max="16384" width="9.140625" style="3"/>
  </cols>
  <sheetData>
    <row r="1" spans="2:11" ht="13.5" thickBot="1"/>
    <row r="2" spans="2:11" s="8" customFormat="1" ht="24" customHeight="1">
      <c r="B2" s="4"/>
      <c r="C2" s="5" t="s">
        <v>449</v>
      </c>
      <c r="D2" s="6"/>
      <c r="E2" s="6"/>
      <c r="F2" s="6"/>
      <c r="G2" s="6"/>
      <c r="H2" s="6"/>
      <c r="I2" s="6"/>
      <c r="J2" s="6"/>
      <c r="K2" s="7"/>
    </row>
    <row r="3" spans="2:11" ht="9.75" customHeight="1">
      <c r="B3" s="9"/>
      <c r="C3" s="794" t="s">
        <v>450</v>
      </c>
      <c r="D3" s="794"/>
      <c r="E3" s="794"/>
      <c r="F3" s="794"/>
      <c r="G3" s="794"/>
      <c r="H3" s="794"/>
      <c r="I3" s="794"/>
      <c r="J3" s="794"/>
      <c r="K3" s="10"/>
    </row>
    <row r="4" spans="2:11">
      <c r="B4" s="9"/>
      <c r="C4" s="794"/>
      <c r="D4" s="794"/>
      <c r="E4" s="794"/>
      <c r="F4" s="794"/>
      <c r="G4" s="794"/>
      <c r="H4" s="794"/>
      <c r="I4" s="794"/>
      <c r="J4" s="794"/>
      <c r="K4" s="10"/>
    </row>
    <row r="5" spans="2:11" ht="18" customHeight="1">
      <c r="B5" s="9"/>
      <c r="C5" s="794"/>
      <c r="D5" s="794"/>
      <c r="E5" s="794"/>
      <c r="F5" s="794"/>
      <c r="G5" s="794"/>
      <c r="H5" s="794"/>
      <c r="I5" s="794"/>
      <c r="J5" s="794"/>
      <c r="K5" s="10"/>
    </row>
    <row r="6" spans="2:11" ht="17.25" customHeight="1">
      <c r="B6" s="9"/>
      <c r="C6" s="11"/>
      <c r="D6" s="11"/>
      <c r="E6" s="11"/>
      <c r="F6" s="11"/>
      <c r="G6" s="11"/>
      <c r="H6" s="11"/>
      <c r="I6" s="11"/>
      <c r="J6" s="11"/>
      <c r="K6" s="10"/>
    </row>
    <row r="7" spans="2:11" s="14" customFormat="1">
      <c r="B7" s="12"/>
      <c r="C7" s="13" t="s">
        <v>0</v>
      </c>
      <c r="E7" s="15" t="s">
        <v>176</v>
      </c>
      <c r="F7" s="13"/>
      <c r="G7" s="16" t="s">
        <v>451</v>
      </c>
      <c r="H7" s="13"/>
      <c r="I7" s="13"/>
      <c r="J7" s="16"/>
      <c r="K7" s="17"/>
    </row>
    <row r="8" spans="2:11" s="14" customFormat="1" ht="15">
      <c r="B8" s="12"/>
      <c r="C8" s="13" t="s">
        <v>1</v>
      </c>
      <c r="E8" s="18" t="s">
        <v>10</v>
      </c>
      <c r="F8" s="13"/>
      <c r="G8" s="16" t="s">
        <v>452</v>
      </c>
      <c r="H8" s="793" t="s">
        <v>692</v>
      </c>
      <c r="I8" s="793"/>
      <c r="J8" s="13"/>
      <c r="K8" s="17"/>
    </row>
    <row r="9" spans="2:11" s="14" customFormat="1" ht="15">
      <c r="B9" s="12"/>
      <c r="C9" s="795" t="s">
        <v>642</v>
      </c>
      <c r="D9" s="795"/>
      <c r="E9" s="796">
        <v>1163270</v>
      </c>
      <c r="G9" s="16" t="s">
        <v>454</v>
      </c>
      <c r="H9" s="793" t="s">
        <v>693</v>
      </c>
      <c r="I9" s="793"/>
      <c r="J9" s="13"/>
      <c r="K9" s="17"/>
    </row>
    <row r="10" spans="2:11" s="14" customFormat="1" ht="15">
      <c r="B10" s="12"/>
      <c r="C10" s="795"/>
      <c r="D10" s="795"/>
      <c r="E10" s="797"/>
      <c r="F10" s="13" t="s">
        <v>453</v>
      </c>
      <c r="G10" s="16" t="s">
        <v>455</v>
      </c>
      <c r="H10" s="793">
        <v>186</v>
      </c>
      <c r="I10" s="793"/>
      <c r="J10" s="13"/>
      <c r="K10" s="17"/>
    </row>
    <row r="11" spans="2:11" s="14" customFormat="1" ht="15">
      <c r="B11" s="12"/>
      <c r="C11" s="13"/>
      <c r="D11" s="13"/>
      <c r="E11" s="13"/>
      <c r="F11" s="13"/>
      <c r="G11" s="16" t="s">
        <v>456</v>
      </c>
      <c r="H11" s="793">
        <v>3300342928</v>
      </c>
      <c r="I11" s="793"/>
      <c r="J11" s="13"/>
      <c r="K11" s="17"/>
    </row>
    <row r="12" spans="2:11" ht="7.5" customHeight="1" thickBot="1">
      <c r="B12" s="9"/>
      <c r="C12" s="21"/>
      <c r="D12" s="21"/>
      <c r="E12" s="21"/>
      <c r="F12" s="21"/>
      <c r="G12" s="21"/>
      <c r="H12" s="21"/>
      <c r="I12" s="21"/>
      <c r="J12" s="21"/>
      <c r="K12" s="10"/>
    </row>
    <row r="13" spans="2:11" s="21" customFormat="1">
      <c r="B13" s="9"/>
      <c r="C13" s="22"/>
      <c r="D13" s="23" t="s">
        <v>643</v>
      </c>
      <c r="E13" s="24"/>
      <c r="F13" s="24"/>
      <c r="G13" s="24"/>
      <c r="H13" s="24"/>
      <c r="I13" s="24"/>
      <c r="J13" s="25"/>
      <c r="K13" s="10"/>
    </row>
    <row r="14" spans="2:11" ht="4.1500000000000004" customHeight="1" thickBot="1">
      <c r="B14" s="9"/>
      <c r="C14" s="9"/>
      <c r="D14" s="13"/>
      <c r="E14" s="21"/>
      <c r="F14" s="21"/>
      <c r="G14" s="21"/>
      <c r="H14" s="21"/>
      <c r="I14" s="21"/>
      <c r="J14" s="10"/>
      <c r="K14" s="10"/>
    </row>
    <row r="15" spans="2:11" ht="14.25" customHeight="1">
      <c r="B15" s="9"/>
      <c r="C15" s="9"/>
      <c r="D15" s="775" t="s">
        <v>458</v>
      </c>
      <c r="E15" s="776"/>
      <c r="F15" s="769" t="s">
        <v>646</v>
      </c>
      <c r="G15" s="787" t="s">
        <v>544</v>
      </c>
      <c r="H15" s="789" t="s">
        <v>545</v>
      </c>
      <c r="I15" s="798" t="s">
        <v>647</v>
      </c>
      <c r="J15" s="791" t="s">
        <v>461</v>
      </c>
      <c r="K15" s="10"/>
    </row>
    <row r="16" spans="2:11" ht="33.75" customHeight="1">
      <c r="B16" s="9"/>
      <c r="C16" s="9"/>
      <c r="D16" s="26" t="s">
        <v>649</v>
      </c>
      <c r="E16" s="287" t="s">
        <v>650</v>
      </c>
      <c r="F16" s="770"/>
      <c r="G16" s="788"/>
      <c r="H16" s="790"/>
      <c r="I16" s="799"/>
      <c r="J16" s="792"/>
      <c r="K16" s="10"/>
    </row>
    <row r="17" spans="2:11" ht="27.75" customHeight="1">
      <c r="B17" s="9"/>
      <c r="C17" s="9"/>
      <c r="D17" s="681" t="s">
        <v>1032</v>
      </c>
      <c r="E17" s="681" t="s">
        <v>1031</v>
      </c>
      <c r="F17" s="578"/>
      <c r="G17" s="578" t="s">
        <v>706</v>
      </c>
      <c r="H17" s="578" t="s">
        <v>1033</v>
      </c>
      <c r="I17" s="578">
        <v>1</v>
      </c>
      <c r="J17" s="684">
        <v>150000</v>
      </c>
      <c r="K17" s="10"/>
    </row>
    <row r="18" spans="2:11" ht="15" customHeight="1">
      <c r="B18" s="9"/>
      <c r="C18" s="9"/>
      <c r="D18" s="666" t="s">
        <v>1034</v>
      </c>
      <c r="E18" s="667" t="s">
        <v>707</v>
      </c>
      <c r="F18" s="668">
        <v>1526</v>
      </c>
      <c r="G18" s="668" t="s">
        <v>708</v>
      </c>
      <c r="H18" s="668" t="s">
        <v>709</v>
      </c>
      <c r="I18" s="668">
        <v>1</v>
      </c>
      <c r="J18" s="686">
        <v>896943</v>
      </c>
      <c r="K18" s="10"/>
    </row>
    <row r="19" spans="2:11" ht="15" customHeight="1">
      <c r="B19" s="9"/>
      <c r="C19" s="9"/>
      <c r="D19" s="666"/>
      <c r="E19" s="667"/>
      <c r="F19" s="668"/>
      <c r="G19" s="668"/>
      <c r="H19" s="668"/>
      <c r="I19" s="668"/>
      <c r="J19" s="686"/>
      <c r="K19" s="10"/>
    </row>
    <row r="20" spans="2:11" ht="15" customHeight="1">
      <c r="B20" s="9"/>
      <c r="C20" s="9"/>
      <c r="D20" s="28" t="s">
        <v>713</v>
      </c>
      <c r="E20" s="29"/>
      <c r="F20" s="286"/>
      <c r="G20" s="286"/>
      <c r="H20" s="286"/>
      <c r="I20" s="286"/>
      <c r="J20" s="342"/>
      <c r="K20" s="10"/>
    </row>
    <row r="21" spans="2:11" ht="15" customHeight="1">
      <c r="B21" s="9"/>
      <c r="C21" s="9"/>
      <c r="D21" s="28"/>
      <c r="E21" s="29"/>
      <c r="F21" s="286"/>
      <c r="G21" s="286"/>
      <c r="H21" s="286"/>
      <c r="I21" s="286"/>
      <c r="J21" s="342"/>
      <c r="K21" s="10"/>
    </row>
    <row r="22" spans="2:11" ht="15" customHeight="1">
      <c r="B22" s="9"/>
      <c r="C22" s="9"/>
      <c r="D22" s="28"/>
      <c r="E22" s="29"/>
      <c r="F22" s="286"/>
      <c r="G22" s="286"/>
      <c r="H22" s="347" t="s">
        <v>3</v>
      </c>
      <c r="I22" s="347"/>
      <c r="J22" s="346">
        <f>SUM(J17:J21)</f>
        <v>1046943</v>
      </c>
      <c r="K22" s="10"/>
    </row>
    <row r="23" spans="2:11" ht="15" customHeight="1">
      <c r="B23" s="9"/>
      <c r="C23" s="9"/>
      <c r="D23" s="28"/>
      <c r="E23" s="29"/>
      <c r="F23" s="286"/>
      <c r="G23" s="286"/>
      <c r="H23" s="286"/>
      <c r="I23" s="286"/>
      <c r="J23" s="342"/>
      <c r="K23" s="10"/>
    </row>
    <row r="24" spans="2:11" ht="15" customHeight="1">
      <c r="B24" s="9"/>
      <c r="C24" s="9"/>
      <c r="D24" s="28"/>
      <c r="E24" s="29"/>
      <c r="F24" s="286"/>
      <c r="G24" s="286"/>
      <c r="H24" s="286"/>
      <c r="I24" s="286"/>
      <c r="J24" s="342"/>
      <c r="K24" s="10"/>
    </row>
    <row r="25" spans="2:11" ht="15" customHeight="1">
      <c r="B25" s="9"/>
      <c r="C25" s="9"/>
      <c r="D25" s="28"/>
      <c r="E25" s="29"/>
      <c r="F25" s="286"/>
      <c r="G25" s="286"/>
      <c r="H25" s="286"/>
      <c r="I25" s="286"/>
      <c r="J25" s="342"/>
      <c r="K25" s="10"/>
    </row>
    <row r="26" spans="2:11" ht="15" customHeight="1">
      <c r="B26" s="9"/>
      <c r="C26" s="9"/>
      <c r="D26" s="28"/>
      <c r="E26" s="29"/>
      <c r="F26" s="286"/>
      <c r="G26" s="286"/>
      <c r="H26" s="286"/>
      <c r="I26" s="286"/>
      <c r="J26" s="342"/>
      <c r="K26" s="10"/>
    </row>
    <row r="27" spans="2:11" ht="15" customHeight="1">
      <c r="B27" s="9"/>
      <c r="C27" s="9"/>
      <c r="D27" s="28"/>
      <c r="E27" s="29"/>
      <c r="F27" s="286"/>
      <c r="G27" s="286"/>
      <c r="H27" s="286"/>
      <c r="I27" s="286"/>
      <c r="J27" s="342"/>
      <c r="K27" s="10"/>
    </row>
    <row r="28" spans="2:11" ht="15" customHeight="1">
      <c r="B28" s="9"/>
      <c r="C28" s="9"/>
      <c r="D28" s="28"/>
      <c r="E28" s="29"/>
      <c r="F28" s="286"/>
      <c r="G28" s="286"/>
      <c r="H28" s="286"/>
      <c r="I28" s="286"/>
      <c r="J28" s="342"/>
      <c r="K28" s="10"/>
    </row>
    <row r="29" spans="2:11" ht="15" customHeight="1">
      <c r="B29" s="9"/>
      <c r="C29" s="9"/>
      <c r="D29" s="28"/>
      <c r="E29" s="29"/>
      <c r="F29" s="286"/>
      <c r="G29" s="286"/>
      <c r="H29" s="286"/>
      <c r="I29" s="286"/>
      <c r="J29" s="342"/>
      <c r="K29" s="10"/>
    </row>
    <row r="30" spans="2:11" ht="15" customHeight="1">
      <c r="B30" s="9"/>
      <c r="C30" s="9"/>
      <c r="D30" s="28"/>
      <c r="E30" s="29"/>
      <c r="F30" s="286"/>
      <c r="G30" s="286"/>
      <c r="H30" s="286"/>
      <c r="I30" s="286"/>
      <c r="J30" s="342"/>
      <c r="K30" s="10"/>
    </row>
    <row r="31" spans="2:11" ht="15" customHeight="1">
      <c r="B31" s="9"/>
      <c r="C31" s="9"/>
      <c r="D31" s="28"/>
      <c r="E31" s="29"/>
      <c r="F31" s="286"/>
      <c r="G31" s="286"/>
      <c r="H31" s="286"/>
      <c r="I31" s="286"/>
      <c r="J31" s="342"/>
      <c r="K31" s="10"/>
    </row>
    <row r="32" spans="2:11" ht="15" customHeight="1">
      <c r="B32" s="9"/>
      <c r="C32" s="9"/>
      <c r="D32" s="28"/>
      <c r="E32" s="29"/>
      <c r="F32" s="286"/>
      <c r="G32" s="286"/>
      <c r="H32" s="286"/>
      <c r="I32" s="286"/>
      <c r="J32" s="342"/>
      <c r="K32" s="10"/>
    </row>
    <row r="33" spans="2:11" ht="15" customHeight="1">
      <c r="B33" s="9"/>
      <c r="C33" s="9"/>
      <c r="D33" s="28"/>
      <c r="E33" s="29"/>
      <c r="F33" s="286"/>
      <c r="G33" s="286"/>
      <c r="H33" s="286"/>
      <c r="I33" s="286"/>
      <c r="J33" s="342"/>
      <c r="K33" s="10"/>
    </row>
    <row r="34" spans="2:11" ht="15" customHeight="1">
      <c r="B34" s="9"/>
      <c r="C34" s="9"/>
      <c r="D34" s="28"/>
      <c r="E34" s="29"/>
      <c r="F34" s="286"/>
      <c r="G34" s="286"/>
      <c r="H34" s="286"/>
      <c r="I34" s="286"/>
      <c r="J34" s="342"/>
      <c r="K34" s="10"/>
    </row>
    <row r="35" spans="2:11" ht="15" customHeight="1">
      <c r="B35" s="9"/>
      <c r="C35" s="9"/>
      <c r="D35" s="28"/>
      <c r="E35" s="29"/>
      <c r="F35" s="286"/>
      <c r="G35" s="286"/>
      <c r="H35" s="286"/>
      <c r="I35" s="286"/>
      <c r="J35" s="342"/>
      <c r="K35" s="10"/>
    </row>
    <row r="36" spans="2:11" ht="15" customHeight="1">
      <c r="B36" s="9"/>
      <c r="C36" s="9"/>
      <c r="D36" s="28"/>
      <c r="E36" s="29"/>
      <c r="F36" s="29"/>
      <c r="G36" s="29"/>
      <c r="H36" s="30"/>
      <c r="I36" s="286"/>
      <c r="J36" s="342"/>
      <c r="K36" s="10"/>
    </row>
    <row r="37" spans="2:11" ht="15" customHeight="1" thickBot="1">
      <c r="B37" s="9"/>
      <c r="C37" s="9"/>
      <c r="D37" s="35"/>
      <c r="E37" s="36"/>
      <c r="F37" s="36"/>
      <c r="G37" s="36"/>
      <c r="H37" s="37"/>
      <c r="I37" s="291"/>
      <c r="J37" s="292"/>
      <c r="K37" s="10"/>
    </row>
    <row r="38" spans="2:11">
      <c r="B38" s="9"/>
      <c r="C38" s="9"/>
      <c r="D38" s="3" t="s">
        <v>648</v>
      </c>
      <c r="E38" s="21"/>
      <c r="F38" s="21"/>
      <c r="G38" s="21"/>
      <c r="H38" s="21"/>
      <c r="I38" s="21"/>
      <c r="J38" s="10"/>
      <c r="K38" s="10"/>
    </row>
    <row r="39" spans="2:11">
      <c r="B39" s="9"/>
      <c r="C39" s="9"/>
      <c r="D39" s="3" t="s">
        <v>661</v>
      </c>
      <c r="E39" s="21"/>
      <c r="F39" s="21"/>
      <c r="G39" s="21"/>
      <c r="H39" s="21"/>
      <c r="I39" s="21"/>
      <c r="J39" s="10"/>
      <c r="K39" s="10"/>
    </row>
    <row r="40" spans="2:11">
      <c r="B40" s="9"/>
      <c r="C40" s="9"/>
      <c r="D40" s="288" t="s">
        <v>651</v>
      </c>
      <c r="E40" s="21"/>
      <c r="F40" s="21"/>
      <c r="G40" s="21"/>
      <c r="H40" s="21"/>
      <c r="I40" s="21"/>
      <c r="J40" s="10"/>
      <c r="K40" s="10"/>
    </row>
    <row r="41" spans="2:11">
      <c r="B41" s="9"/>
      <c r="C41" s="9"/>
      <c r="D41" s="21" t="s">
        <v>652</v>
      </c>
      <c r="E41" s="38"/>
      <c r="F41" s="38"/>
      <c r="G41" s="38"/>
      <c r="H41" s="38"/>
      <c r="I41" s="38"/>
      <c r="J41" s="39"/>
      <c r="K41" s="10"/>
    </row>
    <row r="42" spans="2:11">
      <c r="B42" s="9"/>
      <c r="C42" s="9"/>
      <c r="D42" s="40" t="s">
        <v>639</v>
      </c>
      <c r="E42" s="38"/>
      <c r="F42" s="38"/>
      <c r="G42" s="38"/>
      <c r="H42" s="38"/>
      <c r="I42" s="38"/>
      <c r="J42" s="39"/>
      <c r="K42" s="10"/>
    </row>
    <row r="43" spans="2:11">
      <c r="B43" s="9"/>
      <c r="C43" s="9"/>
      <c r="D43" s="40" t="s">
        <v>662</v>
      </c>
      <c r="E43" s="38"/>
      <c r="F43" s="38"/>
      <c r="G43" s="38"/>
      <c r="H43" s="38"/>
      <c r="I43" s="38"/>
      <c r="J43" s="39"/>
      <c r="K43" s="10"/>
    </row>
    <row r="44" spans="2:11">
      <c r="B44" s="9"/>
      <c r="C44" s="9"/>
      <c r="D44" s="21" t="s">
        <v>653</v>
      </c>
      <c r="E44" s="38"/>
      <c r="F44" s="38"/>
      <c r="G44" s="38"/>
      <c r="H44" s="38"/>
      <c r="I44" s="38"/>
      <c r="J44" s="39"/>
      <c r="K44" s="10"/>
    </row>
    <row r="45" spans="2:11">
      <c r="B45" s="9"/>
      <c r="C45" s="9"/>
      <c r="D45" s="21" t="s">
        <v>654</v>
      </c>
      <c r="E45" s="38"/>
      <c r="F45" s="38"/>
      <c r="G45" s="38"/>
      <c r="H45" s="38"/>
      <c r="I45" s="38"/>
      <c r="J45" s="39"/>
      <c r="K45" s="10"/>
    </row>
    <row r="46" spans="2:11">
      <c r="B46" s="9"/>
      <c r="C46" s="9"/>
      <c r="D46" s="21" t="s">
        <v>655</v>
      </c>
      <c r="E46" s="38"/>
      <c r="F46" s="38"/>
      <c r="G46" s="38"/>
      <c r="H46" s="38"/>
      <c r="I46" s="38"/>
      <c r="J46" s="39"/>
      <c r="K46" s="10"/>
    </row>
    <row r="47" spans="2:11">
      <c r="B47" s="9"/>
      <c r="C47" s="9"/>
      <c r="D47" s="21" t="s">
        <v>656</v>
      </c>
      <c r="E47" s="38"/>
      <c r="F47" s="38"/>
      <c r="G47" s="38"/>
      <c r="H47" s="38"/>
      <c r="I47" s="38"/>
      <c r="J47" s="39"/>
      <c r="K47" s="10"/>
    </row>
    <row r="48" spans="2:11">
      <c r="B48" s="9"/>
      <c r="C48" s="9"/>
      <c r="D48" s="21" t="s">
        <v>657</v>
      </c>
      <c r="E48" s="38"/>
      <c r="F48" s="38"/>
      <c r="G48" s="38"/>
      <c r="H48" s="38"/>
      <c r="I48" s="38"/>
      <c r="J48" s="39"/>
      <c r="K48" s="10"/>
    </row>
    <row r="49" spans="2:12">
      <c r="B49" s="9"/>
      <c r="C49" s="9"/>
      <c r="D49" s="21" t="s">
        <v>658</v>
      </c>
      <c r="E49" s="38"/>
      <c r="F49" s="38"/>
      <c r="G49" s="38"/>
      <c r="H49" s="38"/>
      <c r="I49" s="38"/>
      <c r="J49" s="39"/>
      <c r="K49" s="10"/>
    </row>
    <row r="50" spans="2:12">
      <c r="B50" s="9"/>
      <c r="C50" s="9"/>
      <c r="D50" s="21" t="s">
        <v>659</v>
      </c>
      <c r="E50" s="38"/>
      <c r="F50" s="38"/>
      <c r="G50" s="38"/>
      <c r="H50" s="38"/>
      <c r="I50" s="38"/>
      <c r="J50" s="39"/>
      <c r="K50" s="10"/>
    </row>
    <row r="51" spans="2:12">
      <c r="B51" s="9"/>
      <c r="C51" s="9"/>
      <c r="D51" s="21" t="s">
        <v>663</v>
      </c>
      <c r="E51" s="38"/>
      <c r="F51" s="38"/>
      <c r="G51" s="38"/>
      <c r="H51" s="38"/>
      <c r="I51" s="38"/>
      <c r="J51" s="39"/>
      <c r="K51" s="10"/>
    </row>
    <row r="52" spans="2:12" ht="13.5" thickBot="1">
      <c r="B52" s="9"/>
      <c r="C52" s="9"/>
      <c r="D52" s="21"/>
      <c r="E52" s="38"/>
      <c r="F52" s="38"/>
      <c r="G52" s="38"/>
      <c r="H52" s="38"/>
      <c r="I52" s="38"/>
      <c r="J52" s="39"/>
      <c r="K52" s="10"/>
    </row>
    <row r="53" spans="2:12" ht="15" customHeight="1" thickBot="1">
      <c r="B53" s="9"/>
      <c r="C53" s="100"/>
      <c r="D53" s="100"/>
      <c r="E53" s="100"/>
      <c r="F53" s="100"/>
      <c r="G53" s="100"/>
      <c r="H53" s="100"/>
      <c r="I53" s="100"/>
      <c r="J53" s="100"/>
      <c r="K53" s="55"/>
      <c r="L53" s="21"/>
    </row>
    <row r="54" spans="2:12" s="109" customFormat="1" ht="38.25">
      <c r="B54" s="101"/>
      <c r="C54" s="102"/>
      <c r="D54" s="103" t="s">
        <v>644</v>
      </c>
      <c r="E54" s="104"/>
      <c r="F54" s="104"/>
      <c r="G54" s="105"/>
      <c r="H54" s="106" t="s">
        <v>474</v>
      </c>
      <c r="I54" s="106" t="s">
        <v>475</v>
      </c>
      <c r="J54" s="107" t="s">
        <v>476</v>
      </c>
      <c r="K54" s="108"/>
    </row>
    <row r="55" spans="2:12" s="109" customFormat="1" ht="17.25" customHeight="1">
      <c r="B55" s="101"/>
      <c r="C55" s="101"/>
      <c r="D55" s="110" t="s">
        <v>477</v>
      </c>
      <c r="E55" s="111"/>
      <c r="F55" s="111"/>
      <c r="G55" s="111"/>
      <c r="H55" s="619"/>
      <c r="J55" s="707"/>
      <c r="K55" s="108"/>
    </row>
    <row r="56" spans="2:12" s="109" customFormat="1" ht="17.25" customHeight="1">
      <c r="B56" s="101"/>
      <c r="C56" s="101"/>
      <c r="D56" s="110" t="s">
        <v>478</v>
      </c>
      <c r="E56" s="111"/>
      <c r="F56" s="111"/>
      <c r="G56" s="111"/>
      <c r="H56" s="619"/>
      <c r="I56" s="706"/>
      <c r="J56" s="619"/>
      <c r="K56" s="108"/>
    </row>
    <row r="57" spans="2:12" s="109" customFormat="1" ht="17.25" customHeight="1">
      <c r="B57" s="101"/>
      <c r="C57" s="101"/>
      <c r="D57" s="114" t="s">
        <v>479</v>
      </c>
      <c r="E57" s="115"/>
      <c r="F57" s="115"/>
      <c r="G57" s="115"/>
      <c r="H57" s="619"/>
      <c r="I57" s="619">
        <v>58163.5</v>
      </c>
      <c r="J57" s="619">
        <v>58163.5</v>
      </c>
      <c r="K57" s="108"/>
    </row>
    <row r="58" spans="2:12" s="109" customFormat="1" ht="17.25" customHeight="1">
      <c r="B58" s="101"/>
      <c r="C58" s="101"/>
      <c r="D58" s="110" t="s">
        <v>480</v>
      </c>
      <c r="E58" s="111"/>
      <c r="F58" s="111"/>
      <c r="G58" s="111"/>
      <c r="H58" s="619"/>
      <c r="I58" s="619"/>
      <c r="J58" s="620"/>
      <c r="K58" s="108"/>
    </row>
    <row r="59" spans="2:12" s="109" customFormat="1" ht="17.25" customHeight="1">
      <c r="B59" s="101"/>
      <c r="C59" s="101"/>
      <c r="D59" s="110" t="s">
        <v>481</v>
      </c>
      <c r="E59" s="111"/>
      <c r="F59" s="111"/>
      <c r="G59" s="111"/>
      <c r="H59" s="619"/>
      <c r="I59" s="619"/>
      <c r="J59" s="620"/>
      <c r="K59" s="108"/>
    </row>
    <row r="60" spans="2:12" s="109" customFormat="1" ht="17.25" customHeight="1">
      <c r="B60" s="101"/>
      <c r="C60" s="101"/>
      <c r="D60" s="114" t="s">
        <v>482</v>
      </c>
      <c r="E60" s="115"/>
      <c r="F60" s="115"/>
      <c r="G60" s="115"/>
      <c r="H60" s="619"/>
      <c r="I60" s="619"/>
      <c r="J60" s="620"/>
      <c r="K60" s="108"/>
    </row>
    <row r="61" spans="2:12" s="109" customFormat="1" ht="17.25" customHeight="1">
      <c r="B61" s="101"/>
      <c r="C61" s="101"/>
      <c r="D61" s="114" t="s">
        <v>483</v>
      </c>
      <c r="E61" s="115"/>
      <c r="F61" s="115"/>
      <c r="G61" s="115"/>
      <c r="H61" s="619"/>
      <c r="I61" s="619"/>
      <c r="J61" s="620"/>
      <c r="K61" s="108"/>
    </row>
    <row r="62" spans="2:12" s="109" customFormat="1" ht="17.25" customHeight="1">
      <c r="B62" s="101"/>
      <c r="C62" s="101"/>
      <c r="D62" s="114" t="s">
        <v>484</v>
      </c>
      <c r="E62" s="115"/>
      <c r="F62" s="115"/>
      <c r="G62" s="115"/>
      <c r="H62" s="619"/>
      <c r="I62" s="619">
        <v>58163.5</v>
      </c>
      <c r="J62" s="619">
        <v>58163.5</v>
      </c>
      <c r="K62" s="108"/>
    </row>
    <row r="63" spans="2:12" s="109" customFormat="1" ht="17.25" customHeight="1">
      <c r="B63" s="101"/>
      <c r="C63" s="101"/>
      <c r="D63" s="114" t="s">
        <v>485</v>
      </c>
      <c r="E63" s="115"/>
      <c r="F63" s="115"/>
      <c r="G63" s="115"/>
      <c r="H63" s="619"/>
      <c r="I63" s="619"/>
      <c r="J63" s="620"/>
      <c r="K63" s="108"/>
    </row>
    <row r="64" spans="2:12" s="109" customFormat="1" ht="17.25" customHeight="1">
      <c r="B64" s="101"/>
      <c r="C64" s="101"/>
      <c r="D64" s="114" t="s">
        <v>486</v>
      </c>
      <c r="E64" s="115"/>
      <c r="F64" s="115"/>
      <c r="G64" s="115"/>
      <c r="H64" s="621"/>
      <c r="I64" s="619"/>
      <c r="J64" s="620"/>
      <c r="K64" s="108"/>
    </row>
    <row r="65" spans="2:12" s="109" customFormat="1" ht="17.25" customHeight="1">
      <c r="B65" s="101"/>
      <c r="C65" s="101"/>
      <c r="D65" s="114" t="s">
        <v>487</v>
      </c>
      <c r="E65" s="115"/>
      <c r="F65" s="115"/>
      <c r="G65" s="115"/>
      <c r="H65" s="621"/>
      <c r="I65" s="619">
        <f>SUM(I56:I64)</f>
        <v>116327</v>
      </c>
      <c r="J65" s="620">
        <f>SUM(J56:J64)</f>
        <v>116327</v>
      </c>
      <c r="K65" s="108"/>
    </row>
    <row r="66" spans="2:12" s="109" customFormat="1" ht="17.25" customHeight="1">
      <c r="B66" s="101"/>
      <c r="C66" s="101"/>
      <c r="D66" s="116" t="s">
        <v>3</v>
      </c>
      <c r="E66" s="20"/>
      <c r="F66" s="20"/>
      <c r="G66" s="20"/>
      <c r="H66" s="622"/>
      <c r="I66" s="622"/>
      <c r="J66" s="622"/>
      <c r="K66" s="108"/>
    </row>
    <row r="67" spans="2:12" s="109" customFormat="1" ht="15" customHeight="1" thickBot="1">
      <c r="B67" s="101"/>
      <c r="C67" s="117"/>
      <c r="D67" s="118" t="s">
        <v>488</v>
      </c>
      <c r="E67" s="119"/>
      <c r="F67" s="119"/>
      <c r="G67" s="119"/>
      <c r="H67" s="623"/>
      <c r="I67" s="623"/>
      <c r="J67" s="141"/>
      <c r="K67" s="108"/>
    </row>
    <row r="68" spans="2:12" ht="15.75" customHeight="1" thickBot="1">
      <c r="B68" s="9"/>
      <c r="C68" s="21"/>
      <c r="D68" s="21"/>
      <c r="E68" s="21"/>
      <c r="F68" s="21"/>
      <c r="G68" s="21"/>
      <c r="H68" s="21"/>
      <c r="I68" s="21"/>
      <c r="J68" s="21"/>
      <c r="K68" s="10"/>
      <c r="L68" s="21"/>
    </row>
    <row r="69" spans="2:12" s="127" customFormat="1">
      <c r="B69" s="58"/>
      <c r="C69" s="122"/>
      <c r="D69" s="54" t="s">
        <v>645</v>
      </c>
      <c r="E69" s="123"/>
      <c r="F69" s="123"/>
      <c r="G69" s="54"/>
      <c r="H69" s="54"/>
      <c r="I69" s="54"/>
      <c r="J69" s="124"/>
      <c r="K69" s="125"/>
      <c r="L69" s="126"/>
    </row>
    <row r="70" spans="2:12" s="133" customFormat="1" ht="17.25" customHeight="1">
      <c r="B70" s="128"/>
      <c r="C70" s="128"/>
      <c r="D70" s="129"/>
      <c r="E70" s="130"/>
      <c r="F70" s="130"/>
      <c r="G70" s="130"/>
      <c r="H70" s="130"/>
      <c r="I70" s="130"/>
      <c r="J70" s="131" t="s">
        <v>461</v>
      </c>
      <c r="K70" s="132"/>
      <c r="L70" s="129"/>
    </row>
    <row r="71" spans="2:12" s="133" customFormat="1" ht="17.25" customHeight="1">
      <c r="B71" s="128"/>
      <c r="C71" s="128"/>
      <c r="D71" s="134" t="s">
        <v>490</v>
      </c>
      <c r="E71" s="135"/>
      <c r="F71" s="135"/>
      <c r="G71" s="135"/>
      <c r="H71" s="135"/>
      <c r="I71" s="136"/>
      <c r="J71" s="113"/>
      <c r="K71" s="132"/>
      <c r="L71" s="129"/>
    </row>
    <row r="72" spans="2:12" s="133" customFormat="1" ht="17.25" customHeight="1">
      <c r="B72" s="128"/>
      <c r="C72" s="128"/>
      <c r="D72" s="137" t="s">
        <v>491</v>
      </c>
      <c r="E72" s="135"/>
      <c r="F72" s="135"/>
      <c r="G72" s="135"/>
      <c r="H72" s="135"/>
      <c r="I72" s="135"/>
      <c r="J72" s="113"/>
      <c r="K72" s="132"/>
      <c r="L72" s="129"/>
    </row>
    <row r="73" spans="2:12" s="133" customFormat="1" ht="14.25" customHeight="1">
      <c r="B73" s="128"/>
      <c r="C73" s="128"/>
      <c r="D73" s="138" t="s">
        <v>3</v>
      </c>
      <c r="E73" s="135"/>
      <c r="F73" s="135"/>
      <c r="G73" s="135"/>
      <c r="H73" s="135"/>
      <c r="I73" s="135"/>
      <c r="J73" s="113"/>
      <c r="K73" s="132"/>
      <c r="L73" s="129"/>
    </row>
    <row r="74" spans="2:12" s="133" customFormat="1" ht="14.25" customHeight="1" thickBot="1">
      <c r="B74" s="128"/>
      <c r="C74" s="139"/>
      <c r="D74" s="118" t="s">
        <v>492</v>
      </c>
      <c r="E74" s="118"/>
      <c r="F74" s="140"/>
      <c r="G74" s="140"/>
      <c r="H74" s="120"/>
      <c r="I74" s="120"/>
      <c r="J74" s="141"/>
      <c r="K74" s="132"/>
    </row>
    <row r="75" spans="2:12" s="8" customFormat="1" ht="15" customHeight="1" thickBot="1">
      <c r="B75" s="56"/>
      <c r="C75" s="57"/>
      <c r="D75" s="57"/>
      <c r="E75" s="57"/>
      <c r="F75" s="57"/>
      <c r="G75" s="57"/>
      <c r="H75" s="57"/>
      <c r="I75" s="57"/>
      <c r="J75" s="57"/>
      <c r="K75" s="55"/>
      <c r="L75" s="57"/>
    </row>
    <row r="76" spans="2:12" s="8" customFormat="1" ht="15" customHeight="1">
      <c r="B76" s="56"/>
      <c r="C76" s="4"/>
      <c r="D76" s="23" t="s">
        <v>493</v>
      </c>
      <c r="E76" s="6"/>
      <c r="F76" s="6"/>
      <c r="G76" s="6"/>
      <c r="H76" s="758" t="s">
        <v>461</v>
      </c>
      <c r="I76" s="759"/>
      <c r="J76" s="760"/>
      <c r="K76" s="55"/>
      <c r="L76" s="57"/>
    </row>
    <row r="77" spans="2:12" s="8" customFormat="1" ht="17.25" customHeight="1">
      <c r="B77" s="56"/>
      <c r="C77" s="56"/>
      <c r="D77" s="223" t="s">
        <v>494</v>
      </c>
      <c r="E77" s="296"/>
      <c r="F77" s="297"/>
      <c r="G77" s="143" t="s">
        <v>495</v>
      </c>
      <c r="H77" s="60" t="s">
        <v>469</v>
      </c>
      <c r="I77" s="60" t="s">
        <v>470</v>
      </c>
      <c r="J77" s="61" t="s">
        <v>471</v>
      </c>
      <c r="K77" s="55"/>
      <c r="L77" s="57"/>
    </row>
    <row r="78" spans="2:12" s="147" customFormat="1" ht="17.25" customHeight="1">
      <c r="B78" s="144"/>
      <c r="C78" s="144"/>
      <c r="D78" s="134" t="s">
        <v>660</v>
      </c>
      <c r="E78" s="224"/>
      <c r="F78" s="136"/>
      <c r="G78" s="618">
        <v>2</v>
      </c>
      <c r="H78" s="622">
        <f>J22</f>
        <v>1046943</v>
      </c>
      <c r="I78" s="624"/>
      <c r="J78" s="625"/>
      <c r="K78" s="146"/>
      <c r="L78" s="16"/>
    </row>
    <row r="79" spans="2:12" s="133" customFormat="1" ht="17.25" customHeight="1">
      <c r="B79" s="128"/>
      <c r="C79" s="128"/>
      <c r="D79" s="293" t="s">
        <v>500</v>
      </c>
      <c r="E79" s="135"/>
      <c r="F79" s="136"/>
      <c r="G79" s="626"/>
      <c r="H79" s="627"/>
      <c r="I79" s="626"/>
      <c r="J79" s="628"/>
      <c r="K79" s="132"/>
      <c r="L79" s="129"/>
    </row>
    <row r="80" spans="2:12" s="133" customFormat="1" ht="17.25" customHeight="1">
      <c r="B80" s="128"/>
      <c r="C80" s="128"/>
      <c r="D80" s="293" t="s">
        <v>501</v>
      </c>
      <c r="E80" s="135"/>
      <c r="F80" s="136"/>
      <c r="G80" s="626"/>
      <c r="H80" s="626"/>
      <c r="I80" s="627"/>
      <c r="J80" s="620">
        <f>J65</f>
        <v>116327</v>
      </c>
      <c r="K80" s="132"/>
      <c r="L80" s="129"/>
    </row>
    <row r="81" spans="2:12" s="133" customFormat="1" ht="17.25" customHeight="1">
      <c r="B81" s="128"/>
      <c r="C81" s="128"/>
      <c r="D81" s="293" t="s">
        <v>502</v>
      </c>
      <c r="E81" s="135"/>
      <c r="F81" s="136"/>
      <c r="G81" s="627" t="s">
        <v>713</v>
      </c>
      <c r="H81" s="626"/>
      <c r="I81" s="626"/>
      <c r="J81" s="620"/>
      <c r="K81" s="132"/>
      <c r="L81" s="129"/>
    </row>
    <row r="82" spans="2:12" s="133" customFormat="1" ht="17.25" customHeight="1">
      <c r="B82" s="128"/>
      <c r="C82" s="128"/>
      <c r="D82" s="294" t="s">
        <v>503</v>
      </c>
      <c r="E82" s="135"/>
      <c r="F82" s="298"/>
      <c r="G82" s="633">
        <v>2</v>
      </c>
      <c r="H82" s="622">
        <f>H79+H78</f>
        <v>1046943</v>
      </c>
      <c r="I82" s="622">
        <f>I80</f>
        <v>0</v>
      </c>
      <c r="J82" s="634">
        <f>J81+J80</f>
        <v>116327</v>
      </c>
      <c r="K82" s="132"/>
      <c r="L82" s="129"/>
    </row>
    <row r="83" spans="2:12" s="133" customFormat="1" ht="17.25" customHeight="1" thickBot="1">
      <c r="B83" s="128"/>
      <c r="C83" s="139"/>
      <c r="D83" s="295" t="s">
        <v>504</v>
      </c>
      <c r="E83" s="299"/>
      <c r="F83" s="300"/>
      <c r="G83" s="635">
        <v>2</v>
      </c>
      <c r="H83" s="761">
        <f>H82+J82</f>
        <v>1163270</v>
      </c>
      <c r="I83" s="762"/>
      <c r="J83" s="763"/>
      <c r="K83" s="132"/>
      <c r="L83" s="129"/>
    </row>
    <row r="84" spans="2:12" ht="13.5" thickBot="1">
      <c r="B84" s="41"/>
      <c r="C84" s="42"/>
      <c r="D84" s="42"/>
      <c r="E84" s="42"/>
      <c r="F84" s="42"/>
      <c r="G84" s="42"/>
      <c r="H84" s="42"/>
      <c r="I84" s="42"/>
      <c r="J84" s="42"/>
      <c r="K84" s="43"/>
      <c r="L84" s="21"/>
    </row>
  </sheetData>
  <mergeCells count="15">
    <mergeCell ref="H83:J83"/>
    <mergeCell ref="C9:D10"/>
    <mergeCell ref="E9:E10"/>
    <mergeCell ref="F15:F16"/>
    <mergeCell ref="I15:I16"/>
    <mergeCell ref="J15:J16"/>
    <mergeCell ref="C3:J5"/>
    <mergeCell ref="D15:E15"/>
    <mergeCell ref="G15:G16"/>
    <mergeCell ref="H15:H16"/>
    <mergeCell ref="H76:J76"/>
    <mergeCell ref="H8:I8"/>
    <mergeCell ref="H9:I9"/>
    <mergeCell ref="H10:I10"/>
    <mergeCell ref="H11:I11"/>
  </mergeCells>
  <printOptions horizontalCentered="1"/>
  <pageMargins left="0.23622047244094491" right="0.23622047244094491" top="0.67" bottom="0.31496062992125984" header="0.42" footer="0.31496062992125984"/>
  <pageSetup paperSize="9" scale="5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tabColor rgb="FFC00000"/>
    <pageSetUpPr fitToPage="1"/>
  </sheetPr>
  <dimension ref="A1:J111"/>
  <sheetViews>
    <sheetView topLeftCell="A94" workbookViewId="0">
      <selection activeCell="H79" sqref="H79:I80"/>
    </sheetView>
  </sheetViews>
  <sheetFormatPr defaultRowHeight="15"/>
  <cols>
    <col min="1" max="1" width="4.5703125" customWidth="1"/>
    <col min="2" max="2" width="6.140625" customWidth="1"/>
    <col min="3" max="3" width="26.28515625" customWidth="1"/>
    <col min="4" max="4" width="20.7109375" customWidth="1"/>
    <col min="5" max="5" width="24" customWidth="1"/>
    <col min="6" max="6" width="23.85546875" customWidth="1"/>
    <col min="7" max="7" width="26.5703125" customWidth="1"/>
    <col min="8" max="8" width="13.85546875" customWidth="1"/>
    <col min="9" max="9" width="20.28515625" customWidth="1"/>
    <col min="10" max="10" width="3.7109375" customWidth="1"/>
  </cols>
  <sheetData>
    <row r="1" spans="1:10" ht="15.75" thickBot="1">
      <c r="A1" s="3"/>
      <c r="B1" s="3"/>
      <c r="C1" s="3"/>
      <c r="D1" s="3"/>
      <c r="E1" s="3"/>
      <c r="F1" s="3"/>
      <c r="G1" s="3"/>
      <c r="H1" s="3"/>
      <c r="I1" s="3"/>
      <c r="J1" s="3"/>
    </row>
    <row r="2" spans="1:10" ht="15.75">
      <c r="A2" s="4"/>
      <c r="B2" s="5" t="s">
        <v>449</v>
      </c>
      <c r="C2" s="6"/>
      <c r="D2" s="6"/>
      <c r="E2" s="6"/>
      <c r="F2" s="6"/>
      <c r="G2" s="6"/>
      <c r="H2" s="6"/>
      <c r="I2" s="6"/>
      <c r="J2" s="7"/>
    </row>
    <row r="3" spans="1:10">
      <c r="A3" s="9"/>
      <c r="B3" s="784" t="s">
        <v>450</v>
      </c>
      <c r="C3" s="784"/>
      <c r="D3" s="784"/>
      <c r="E3" s="784"/>
      <c r="F3" s="784"/>
      <c r="G3" s="784"/>
      <c r="H3" s="784"/>
      <c r="I3" s="784"/>
      <c r="J3" s="10"/>
    </row>
    <row r="4" spans="1:10">
      <c r="A4" s="9"/>
      <c r="B4" s="784"/>
      <c r="C4" s="784"/>
      <c r="D4" s="784"/>
      <c r="E4" s="784"/>
      <c r="F4" s="784"/>
      <c r="G4" s="784"/>
      <c r="H4" s="784"/>
      <c r="I4" s="784"/>
      <c r="J4" s="10"/>
    </row>
    <row r="5" spans="1:10">
      <c r="A5" s="9"/>
      <c r="B5" s="784"/>
      <c r="C5" s="784"/>
      <c r="D5" s="784"/>
      <c r="E5" s="784"/>
      <c r="F5" s="784"/>
      <c r="G5" s="784"/>
      <c r="H5" s="784"/>
      <c r="I5" s="784"/>
      <c r="J5" s="10"/>
    </row>
    <row r="6" spans="1:10">
      <c r="A6" s="9"/>
      <c r="B6" s="324"/>
      <c r="C6" s="324"/>
      <c r="D6" s="324"/>
      <c r="E6" s="324"/>
      <c r="F6" s="324"/>
      <c r="G6" s="324"/>
      <c r="H6" s="324"/>
      <c r="I6" s="324"/>
      <c r="J6" s="10"/>
    </row>
    <row r="7" spans="1:10">
      <c r="A7" s="12"/>
      <c r="B7" s="13" t="s">
        <v>0</v>
      </c>
      <c r="C7" s="14"/>
      <c r="D7" s="615" t="s">
        <v>176</v>
      </c>
      <c r="E7" s="13"/>
      <c r="F7" s="16" t="s">
        <v>451</v>
      </c>
      <c r="G7" s="13"/>
      <c r="H7" s="13"/>
      <c r="I7" s="16"/>
      <c r="J7" s="17"/>
    </row>
    <row r="8" spans="1:10">
      <c r="A8" s="12"/>
      <c r="B8" s="13" t="s">
        <v>1</v>
      </c>
      <c r="C8" s="14"/>
      <c r="D8" s="631" t="s">
        <v>177</v>
      </c>
      <c r="E8" s="13"/>
      <c r="F8" s="16" t="s">
        <v>452</v>
      </c>
      <c r="G8" s="807" t="s">
        <v>694</v>
      </c>
      <c r="H8" s="807"/>
      <c r="I8" s="13"/>
      <c r="J8" s="17"/>
    </row>
    <row r="9" spans="1:10">
      <c r="A9" s="12"/>
      <c r="B9" s="13" t="s">
        <v>641</v>
      </c>
      <c r="C9" s="13"/>
      <c r="D9" s="632">
        <v>312953</v>
      </c>
      <c r="E9" s="13" t="s">
        <v>453</v>
      </c>
      <c r="F9" s="16" t="s">
        <v>454</v>
      </c>
      <c r="G9" s="808" t="s">
        <v>693</v>
      </c>
      <c r="H9" s="808"/>
      <c r="I9" s="13"/>
      <c r="J9" s="17"/>
    </row>
    <row r="10" spans="1:10">
      <c r="A10" s="12"/>
      <c r="B10" s="13"/>
      <c r="C10" s="13"/>
      <c r="D10" s="13"/>
      <c r="E10" s="13"/>
      <c r="F10" s="16" t="s">
        <v>455</v>
      </c>
      <c r="G10" s="808">
        <v>540</v>
      </c>
      <c r="H10" s="808"/>
      <c r="I10" s="13"/>
      <c r="J10" s="17"/>
    </row>
    <row r="11" spans="1:10">
      <c r="A11" s="12"/>
      <c r="B11" s="13"/>
      <c r="C11" s="13"/>
      <c r="D11" s="13"/>
      <c r="E11" s="13"/>
      <c r="F11" s="16" t="s">
        <v>456</v>
      </c>
      <c r="G11" s="808">
        <v>5890068933</v>
      </c>
      <c r="H11" s="808"/>
      <c r="I11" s="13"/>
      <c r="J11" s="17"/>
    </row>
    <row r="12" spans="1:10" ht="15.75" thickBot="1">
      <c r="A12" s="9"/>
      <c r="B12" s="21"/>
      <c r="C12" s="21"/>
      <c r="D12" s="21"/>
      <c r="E12" s="21"/>
      <c r="F12" s="21"/>
      <c r="G12" s="21"/>
      <c r="H12" s="21"/>
      <c r="I12" s="21"/>
      <c r="J12" s="10"/>
    </row>
    <row r="13" spans="1:10">
      <c r="A13" s="9"/>
      <c r="B13" s="22"/>
      <c r="C13" s="23" t="s">
        <v>457</v>
      </c>
      <c r="D13" s="24"/>
      <c r="E13" s="24"/>
      <c r="F13" s="24"/>
      <c r="G13" s="24"/>
      <c r="H13" s="24"/>
      <c r="I13" s="25"/>
      <c r="J13" s="10"/>
    </row>
    <row r="14" spans="1:10" ht="15.75" thickBot="1">
      <c r="A14" s="9"/>
      <c r="B14" s="9"/>
      <c r="C14" s="13"/>
      <c r="D14" s="21"/>
      <c r="E14" s="21"/>
      <c r="F14" s="21"/>
      <c r="G14" s="21"/>
      <c r="H14" s="21"/>
      <c r="I14" s="10"/>
      <c r="J14" s="10"/>
    </row>
    <row r="15" spans="1:10">
      <c r="A15" s="9"/>
      <c r="B15" s="9"/>
      <c r="C15" s="785" t="s">
        <v>458</v>
      </c>
      <c r="D15" s="786"/>
      <c r="E15" s="787" t="s">
        <v>646</v>
      </c>
      <c r="F15" s="787" t="s">
        <v>544</v>
      </c>
      <c r="G15" s="789" t="s">
        <v>545</v>
      </c>
      <c r="H15" s="789" t="s">
        <v>647</v>
      </c>
      <c r="I15" s="791" t="s">
        <v>461</v>
      </c>
      <c r="J15" s="10"/>
    </row>
    <row r="16" spans="1:10" ht="38.25">
      <c r="A16" s="9"/>
      <c r="B16" s="9"/>
      <c r="C16" s="330" t="s">
        <v>649</v>
      </c>
      <c r="D16" s="287" t="s">
        <v>650</v>
      </c>
      <c r="E16" s="788"/>
      <c r="F16" s="788"/>
      <c r="G16" s="790"/>
      <c r="H16" s="790"/>
      <c r="I16" s="792"/>
      <c r="J16" s="10"/>
    </row>
    <row r="17" spans="1:10">
      <c r="A17" s="9"/>
      <c r="B17" s="9"/>
      <c r="C17" s="28" t="s">
        <v>718</v>
      </c>
      <c r="D17" s="29" t="s">
        <v>718</v>
      </c>
      <c r="E17" s="286">
        <v>112</v>
      </c>
      <c r="F17" s="286" t="s">
        <v>719</v>
      </c>
      <c r="G17" s="286" t="s">
        <v>720</v>
      </c>
      <c r="H17" s="286">
        <v>1</v>
      </c>
      <c r="I17" s="342">
        <v>61733.9</v>
      </c>
      <c r="J17" s="10"/>
    </row>
    <row r="18" spans="1:10">
      <c r="A18" s="9"/>
      <c r="B18" s="9"/>
      <c r="C18" s="31"/>
      <c r="D18" s="32"/>
      <c r="E18" s="32"/>
      <c r="F18" s="32"/>
      <c r="G18" s="33"/>
      <c r="H18" s="33"/>
      <c r="I18" s="336"/>
      <c r="J18" s="10"/>
    </row>
    <row r="19" spans="1:10">
      <c r="A19" s="9"/>
      <c r="B19" s="9"/>
      <c r="C19" s="31"/>
      <c r="D19" s="32"/>
      <c r="E19" s="32"/>
      <c r="F19" s="32"/>
      <c r="G19" s="33"/>
      <c r="H19" s="33"/>
      <c r="I19" s="336"/>
      <c r="J19" s="10"/>
    </row>
    <row r="20" spans="1:10">
      <c r="A20" s="9"/>
      <c r="B20" s="9"/>
      <c r="C20" s="31"/>
      <c r="D20" s="32"/>
      <c r="E20" s="32"/>
      <c r="F20" s="32"/>
      <c r="G20" s="362" t="s">
        <v>3</v>
      </c>
      <c r="H20" s="362"/>
      <c r="I20" s="363">
        <f>I17+I18+I19</f>
        <v>61733.9</v>
      </c>
      <c r="J20" s="10"/>
    </row>
    <row r="21" spans="1:10">
      <c r="A21" s="9"/>
      <c r="B21" s="9"/>
      <c r="C21" s="31"/>
      <c r="D21" s="32"/>
      <c r="E21" s="32"/>
      <c r="F21" s="32"/>
      <c r="G21" s="33"/>
      <c r="H21" s="33"/>
      <c r="I21" s="336"/>
      <c r="J21" s="10"/>
    </row>
    <row r="22" spans="1:10">
      <c r="A22" s="9"/>
      <c r="B22" s="9"/>
      <c r="C22" s="31"/>
      <c r="D22" s="32"/>
      <c r="E22" s="32"/>
      <c r="F22" s="32"/>
      <c r="G22" s="33"/>
      <c r="H22" s="33"/>
      <c r="I22" s="34"/>
      <c r="J22" s="10"/>
    </row>
    <row r="23" spans="1:10" ht="15.75" thickBot="1">
      <c r="A23" s="9"/>
      <c r="B23" s="9"/>
      <c r="C23" s="35"/>
      <c r="D23" s="36"/>
      <c r="E23" s="36"/>
      <c r="F23" s="36"/>
      <c r="G23" s="37"/>
      <c r="H23" s="37"/>
      <c r="I23" s="285"/>
      <c r="J23" s="10"/>
    </row>
    <row r="24" spans="1:10">
      <c r="A24" s="9"/>
      <c r="B24" s="9"/>
      <c r="C24" s="3" t="s">
        <v>648</v>
      </c>
      <c r="D24" s="21"/>
      <c r="E24" s="21"/>
      <c r="F24" s="21"/>
      <c r="G24" s="21"/>
      <c r="H24" s="21"/>
      <c r="I24" s="10"/>
      <c r="J24" s="10"/>
    </row>
    <row r="25" spans="1:10">
      <c r="A25" s="9"/>
      <c r="B25" s="9"/>
      <c r="C25" s="3" t="s">
        <v>675</v>
      </c>
      <c r="D25" s="38"/>
      <c r="E25" s="38"/>
      <c r="F25" s="38"/>
      <c r="G25" s="38"/>
      <c r="H25" s="38"/>
      <c r="I25" s="39"/>
      <c r="J25" s="10"/>
    </row>
    <row r="26" spans="1:10">
      <c r="A26" s="9"/>
      <c r="B26" s="9"/>
      <c r="C26" s="288" t="s">
        <v>651</v>
      </c>
      <c r="D26" s="38"/>
      <c r="E26" s="38"/>
      <c r="F26" s="38"/>
      <c r="G26" s="38"/>
      <c r="H26" s="38"/>
      <c r="I26" s="39"/>
      <c r="J26" s="10"/>
    </row>
    <row r="27" spans="1:10">
      <c r="A27" s="9"/>
      <c r="B27" s="9"/>
      <c r="C27" s="21" t="s">
        <v>652</v>
      </c>
      <c r="D27" s="38"/>
      <c r="E27" s="38"/>
      <c r="F27" s="38"/>
      <c r="G27" s="38"/>
      <c r="H27" s="38"/>
      <c r="I27" s="39"/>
      <c r="J27" s="10"/>
    </row>
    <row r="28" spans="1:10">
      <c r="A28" s="9"/>
      <c r="B28" s="9"/>
      <c r="C28" s="40" t="s">
        <v>639</v>
      </c>
      <c r="D28" s="38"/>
      <c r="E28" s="38"/>
      <c r="F28" s="38"/>
      <c r="G28" s="38"/>
      <c r="H28" s="38"/>
      <c r="I28" s="39"/>
      <c r="J28" s="10"/>
    </row>
    <row r="29" spans="1:10">
      <c r="A29" s="9"/>
      <c r="B29" s="9"/>
      <c r="C29" s="40" t="s">
        <v>662</v>
      </c>
      <c r="D29" s="38"/>
      <c r="E29" s="38"/>
      <c r="F29" s="38"/>
      <c r="G29" s="38"/>
      <c r="H29" s="38"/>
      <c r="I29" s="39"/>
      <c r="J29" s="10"/>
    </row>
    <row r="30" spans="1:10">
      <c r="A30" s="9"/>
      <c r="B30" s="9"/>
      <c r="C30" s="21" t="s">
        <v>653</v>
      </c>
      <c r="D30" s="38"/>
      <c r="E30" s="38"/>
      <c r="F30" s="38"/>
      <c r="G30" s="38"/>
      <c r="H30" s="38"/>
      <c r="I30" s="39"/>
      <c r="J30" s="10"/>
    </row>
    <row r="31" spans="1:10">
      <c r="A31" s="9"/>
      <c r="B31" s="9"/>
      <c r="C31" s="21" t="s">
        <v>654</v>
      </c>
      <c r="D31" s="38"/>
      <c r="E31" s="38"/>
      <c r="F31" s="38"/>
      <c r="G31" s="38"/>
      <c r="H31" s="38"/>
      <c r="I31" s="39"/>
      <c r="J31" s="10"/>
    </row>
    <row r="32" spans="1:10">
      <c r="A32" s="9"/>
      <c r="B32" s="9"/>
      <c r="C32" s="21" t="s">
        <v>655</v>
      </c>
      <c r="D32" s="38"/>
      <c r="E32" s="38"/>
      <c r="F32" s="38"/>
      <c r="G32" s="38"/>
      <c r="H32" s="38"/>
      <c r="I32" s="39"/>
      <c r="J32" s="10"/>
    </row>
    <row r="33" spans="1:10">
      <c r="A33" s="9"/>
      <c r="B33" s="9"/>
      <c r="C33" s="21" t="s">
        <v>656</v>
      </c>
      <c r="D33" s="38"/>
      <c r="E33" s="38"/>
      <c r="F33" s="38"/>
      <c r="G33" s="38"/>
      <c r="H33" s="38"/>
      <c r="I33" s="39"/>
      <c r="J33" s="10"/>
    </row>
    <row r="34" spans="1:10">
      <c r="A34" s="9"/>
      <c r="B34" s="9"/>
      <c r="C34" s="21" t="s">
        <v>657</v>
      </c>
      <c r="D34" s="38"/>
      <c r="E34" s="38"/>
      <c r="F34" s="38"/>
      <c r="G34" s="38"/>
      <c r="H34" s="38"/>
      <c r="I34" s="39"/>
      <c r="J34" s="10"/>
    </row>
    <row r="35" spans="1:10">
      <c r="A35" s="9"/>
      <c r="B35" s="9"/>
      <c r="C35" s="21" t="s">
        <v>658</v>
      </c>
      <c r="D35" s="38"/>
      <c r="E35" s="38"/>
      <c r="F35" s="38"/>
      <c r="G35" s="38"/>
      <c r="H35" s="38"/>
      <c r="I35" s="39"/>
      <c r="J35" s="10"/>
    </row>
    <row r="36" spans="1:10">
      <c r="A36" s="9"/>
      <c r="B36" s="9"/>
      <c r="C36" s="21" t="s">
        <v>659</v>
      </c>
      <c r="D36" s="38"/>
      <c r="E36" s="38"/>
      <c r="F36" s="38"/>
      <c r="G36" s="38"/>
      <c r="H36" s="38"/>
      <c r="I36" s="39"/>
      <c r="J36" s="10"/>
    </row>
    <row r="37" spans="1:10">
      <c r="A37" s="9"/>
      <c r="B37" s="9"/>
      <c r="C37" s="21" t="s">
        <v>663</v>
      </c>
      <c r="D37" s="38"/>
      <c r="E37" s="38"/>
      <c r="F37" s="38"/>
      <c r="G37" s="38"/>
      <c r="H37" s="38"/>
      <c r="I37" s="39"/>
      <c r="J37" s="10"/>
    </row>
    <row r="38" spans="1:10" ht="15.75" thickBot="1">
      <c r="A38" s="9"/>
      <c r="B38" s="41"/>
      <c r="C38" s="42"/>
      <c r="D38" s="42"/>
      <c r="E38" s="42"/>
      <c r="F38" s="42"/>
      <c r="G38" s="42"/>
      <c r="H38" s="42"/>
      <c r="I38" s="43"/>
      <c r="J38" s="10"/>
    </row>
    <row r="39" spans="1:10">
      <c r="A39" s="9"/>
      <c r="B39" s="22"/>
      <c r="C39" s="23" t="s">
        <v>466</v>
      </c>
      <c r="D39" s="24"/>
      <c r="E39" s="24" t="s">
        <v>177</v>
      </c>
      <c r="F39" s="24"/>
      <c r="G39" s="24"/>
      <c r="H39" s="24"/>
      <c r="I39" s="25"/>
      <c r="J39" s="10"/>
    </row>
    <row r="40" spans="1:10" ht="15.75" thickBot="1">
      <c r="A40" s="9"/>
      <c r="B40" s="9"/>
      <c r="C40" s="13"/>
      <c r="D40" s="21"/>
      <c r="E40" s="21"/>
      <c r="F40" s="21"/>
      <c r="G40" s="21"/>
      <c r="H40" s="21"/>
      <c r="I40" s="10"/>
      <c r="J40" s="10"/>
    </row>
    <row r="41" spans="1:10">
      <c r="A41" s="9"/>
      <c r="B41" s="9"/>
      <c r="C41" s="775" t="s">
        <v>458</v>
      </c>
      <c r="D41" s="776"/>
      <c r="E41" s="777"/>
      <c r="F41" s="769" t="s">
        <v>459</v>
      </c>
      <c r="G41" s="769" t="s">
        <v>460</v>
      </c>
      <c r="H41" s="778" t="s">
        <v>461</v>
      </c>
      <c r="I41" s="779"/>
      <c r="J41" s="10"/>
    </row>
    <row r="42" spans="1:10" ht="15.75" thickBot="1">
      <c r="A42" s="9"/>
      <c r="B42" s="9"/>
      <c r="C42" s="392" t="s">
        <v>462</v>
      </c>
      <c r="D42" s="804" t="s">
        <v>463</v>
      </c>
      <c r="E42" s="805"/>
      <c r="F42" s="803"/>
      <c r="G42" s="803"/>
      <c r="H42" s="780"/>
      <c r="I42" s="781"/>
      <c r="J42" s="10"/>
    </row>
    <row r="43" spans="1:10" ht="30">
      <c r="A43" s="9"/>
      <c r="B43" s="9"/>
      <c r="C43" s="393" t="s">
        <v>834</v>
      </c>
      <c r="D43" s="394" t="s">
        <v>835</v>
      </c>
      <c r="E43" s="394"/>
      <c r="F43" s="395" t="s">
        <v>838</v>
      </c>
      <c r="G43" s="396" t="s">
        <v>840</v>
      </c>
      <c r="H43" s="384"/>
      <c r="I43" s="387">
        <v>64923.8</v>
      </c>
      <c r="J43" s="10"/>
    </row>
    <row r="44" spans="1:10" ht="30">
      <c r="A44" s="9"/>
      <c r="B44" s="9"/>
      <c r="C44" s="28" t="s">
        <v>834</v>
      </c>
      <c r="D44" s="380" t="s">
        <v>836</v>
      </c>
      <c r="E44" s="380"/>
      <c r="F44" s="381" t="s">
        <v>839</v>
      </c>
      <c r="G44" s="397" t="s">
        <v>840</v>
      </c>
      <c r="H44" s="385"/>
      <c r="I44" s="388">
        <v>90000</v>
      </c>
      <c r="J44" s="10"/>
    </row>
    <row r="45" spans="1:10" ht="30.75" thickBot="1">
      <c r="A45" s="9"/>
      <c r="B45" s="9"/>
      <c r="C45" s="28" t="s">
        <v>834</v>
      </c>
      <c r="D45" s="380" t="s">
        <v>837</v>
      </c>
      <c r="E45" s="380"/>
      <c r="F45" s="381" t="s">
        <v>838</v>
      </c>
      <c r="G45" s="397" t="s">
        <v>840</v>
      </c>
      <c r="H45" s="385"/>
      <c r="I45" s="388">
        <v>65000</v>
      </c>
      <c r="J45" s="10"/>
    </row>
    <row r="46" spans="1:10" ht="15.75" thickBot="1">
      <c r="A46" s="9"/>
      <c r="B46" s="9"/>
      <c r="C46" s="399"/>
      <c r="D46" s="774"/>
      <c r="E46" s="806"/>
      <c r="F46" s="400"/>
      <c r="G46" s="401" t="s">
        <v>3</v>
      </c>
      <c r="H46" s="402"/>
      <c r="I46" s="403">
        <f>SUM(I43:I45)</f>
        <v>219923.8</v>
      </c>
      <c r="J46" s="10"/>
    </row>
    <row r="47" spans="1:10">
      <c r="A47" s="9"/>
      <c r="B47" s="9"/>
      <c r="C47" s="530" t="s">
        <v>467</v>
      </c>
      <c r="D47" s="531"/>
      <c r="E47" s="531"/>
      <c r="F47" s="531"/>
      <c r="G47" s="531"/>
      <c r="H47" s="531"/>
      <c r="I47" s="532"/>
      <c r="J47" s="533"/>
    </row>
    <row r="48" spans="1:10">
      <c r="A48" s="9"/>
      <c r="B48" s="9"/>
      <c r="C48" s="535" t="s">
        <v>985</v>
      </c>
      <c r="D48" s="531"/>
      <c r="E48" s="531"/>
      <c r="F48" s="531"/>
      <c r="G48" s="531"/>
      <c r="H48" s="531"/>
      <c r="I48" s="532"/>
      <c r="J48" s="533"/>
    </row>
    <row r="49" spans="1:10">
      <c r="A49" s="9"/>
      <c r="B49" s="9"/>
      <c r="C49" s="530" t="s">
        <v>986</v>
      </c>
      <c r="D49" s="535"/>
      <c r="E49" s="536"/>
      <c r="F49" s="537"/>
      <c r="G49" s="537"/>
      <c r="H49" s="537"/>
      <c r="I49" s="538"/>
      <c r="J49" s="533"/>
    </row>
    <row r="50" spans="1:10">
      <c r="A50" s="9"/>
      <c r="B50" s="9"/>
      <c r="C50" s="535" t="s">
        <v>987</v>
      </c>
      <c r="D50" s="535"/>
      <c r="E50" s="536"/>
      <c r="F50" s="537"/>
      <c r="G50" s="537"/>
      <c r="H50" s="537"/>
      <c r="I50" s="538"/>
      <c r="J50" s="533"/>
    </row>
    <row r="51" spans="1:10">
      <c r="A51" s="9"/>
      <c r="B51" s="9"/>
      <c r="C51" s="40" t="s">
        <v>674</v>
      </c>
      <c r="D51" s="38"/>
      <c r="E51" s="38"/>
      <c r="F51" s="38"/>
      <c r="G51" s="38"/>
      <c r="H51" s="38"/>
      <c r="I51" s="39"/>
      <c r="J51" s="10"/>
    </row>
    <row r="52" spans="1:10">
      <c r="A52" s="9"/>
      <c r="B52" s="9"/>
      <c r="C52" s="40" t="s">
        <v>679</v>
      </c>
      <c r="D52" s="38"/>
      <c r="E52" s="38"/>
      <c r="F52" s="38"/>
      <c r="G52" s="38"/>
      <c r="H52" s="38"/>
      <c r="I52" s="39"/>
      <c r="J52" s="10"/>
    </row>
    <row r="53" spans="1:10" ht="15.75" thickBot="1">
      <c r="A53" s="9"/>
      <c r="B53" s="41"/>
      <c r="C53" s="42" t="s">
        <v>680</v>
      </c>
      <c r="D53" s="52"/>
      <c r="E53" s="52"/>
      <c r="F53" s="52"/>
      <c r="G53" s="52"/>
      <c r="H53" s="52"/>
      <c r="I53" s="53"/>
      <c r="J53" s="10"/>
    </row>
    <row r="54" spans="1:10" ht="15.75" thickBot="1">
      <c r="A54" s="9"/>
      <c r="B54" s="21"/>
      <c r="C54" s="21"/>
      <c r="D54" s="21"/>
      <c r="E54" s="21"/>
      <c r="F54" s="21"/>
      <c r="G54" s="21"/>
      <c r="H54" s="21"/>
      <c r="I54" s="21"/>
      <c r="J54" s="10"/>
    </row>
    <row r="55" spans="1:10">
      <c r="A55" s="9"/>
      <c r="B55" s="4"/>
      <c r="C55" s="54" t="s">
        <v>468</v>
      </c>
      <c r="D55" s="6"/>
      <c r="E55" s="6"/>
      <c r="F55" s="6"/>
      <c r="G55" s="6"/>
      <c r="H55" s="6"/>
      <c r="I55" s="7"/>
      <c r="J55" s="55"/>
    </row>
    <row r="56" spans="1:10" ht="15.75" thickBot="1">
      <c r="A56" s="9"/>
      <c r="B56" s="56"/>
      <c r="C56" s="57"/>
      <c r="D56" s="57"/>
      <c r="E56" s="57"/>
      <c r="F56" s="57"/>
      <c r="G56" s="57"/>
      <c r="H56" s="57"/>
      <c r="I56" s="55"/>
      <c r="J56" s="55"/>
    </row>
    <row r="57" spans="1:10">
      <c r="A57" s="12"/>
      <c r="B57" s="58"/>
      <c r="C57" s="767" t="s">
        <v>458</v>
      </c>
      <c r="D57" s="768"/>
      <c r="E57" s="769" t="s">
        <v>459</v>
      </c>
      <c r="F57" s="769" t="s">
        <v>460</v>
      </c>
      <c r="G57" s="769" t="s">
        <v>461</v>
      </c>
      <c r="H57" s="769"/>
      <c r="I57" s="771"/>
      <c r="J57" s="17"/>
    </row>
    <row r="58" spans="1:10">
      <c r="A58" s="12"/>
      <c r="B58" s="58"/>
      <c r="C58" s="331" t="s">
        <v>462</v>
      </c>
      <c r="D58" s="332" t="s">
        <v>463</v>
      </c>
      <c r="E58" s="770"/>
      <c r="F58" s="770"/>
      <c r="G58" s="60" t="s">
        <v>469</v>
      </c>
      <c r="H58" s="60" t="s">
        <v>470</v>
      </c>
      <c r="I58" s="61" t="s">
        <v>471</v>
      </c>
      <c r="J58" s="17"/>
    </row>
    <row r="59" spans="1:10">
      <c r="A59" s="9"/>
      <c r="B59" s="56"/>
      <c r="C59" s="62"/>
      <c r="D59" s="63"/>
      <c r="E59" s="64"/>
      <c r="F59" s="65"/>
      <c r="G59" s="66"/>
      <c r="H59" s="67"/>
      <c r="I59" s="68"/>
      <c r="J59" s="10"/>
    </row>
    <row r="60" spans="1:10">
      <c r="A60" s="9"/>
      <c r="B60" s="56"/>
      <c r="C60" s="69"/>
      <c r="D60" s="70"/>
      <c r="E60" s="71"/>
      <c r="F60" s="72"/>
      <c r="G60" s="73"/>
      <c r="H60" s="74"/>
      <c r="I60" s="75"/>
      <c r="J60" s="10"/>
    </row>
    <row r="61" spans="1:10" ht="15.75" thickBot="1">
      <c r="A61" s="9"/>
      <c r="B61" s="56"/>
      <c r="C61" s="76"/>
      <c r="D61" s="77"/>
      <c r="E61" s="78"/>
      <c r="F61" s="79"/>
      <c r="G61" s="80"/>
      <c r="H61" s="81"/>
      <c r="I61" s="82"/>
      <c r="J61" s="10"/>
    </row>
    <row r="62" spans="1:10">
      <c r="A62" s="9"/>
      <c r="B62" s="56"/>
      <c r="C62" s="303" t="s">
        <v>464</v>
      </c>
      <c r="D62" s="304"/>
      <c r="E62" s="305"/>
      <c r="F62" s="306"/>
      <c r="G62" s="306"/>
      <c r="H62" s="307"/>
      <c r="I62" s="7"/>
      <c r="J62" s="10"/>
    </row>
    <row r="63" spans="1:10">
      <c r="A63" s="9"/>
      <c r="B63" s="56"/>
      <c r="C63" s="800" t="s">
        <v>676</v>
      </c>
      <c r="D63" s="801"/>
      <c r="E63" s="801"/>
      <c r="F63" s="801"/>
      <c r="G63" s="801"/>
      <c r="H63" s="801"/>
      <c r="I63" s="802"/>
      <c r="J63" s="55"/>
    </row>
    <row r="64" spans="1:10">
      <c r="A64" s="9"/>
      <c r="B64" s="56"/>
      <c r="C64" s="327" t="s">
        <v>677</v>
      </c>
      <c r="D64" s="328"/>
      <c r="E64" s="328"/>
      <c r="F64" s="328"/>
      <c r="G64" s="328"/>
      <c r="H64" s="328"/>
      <c r="I64" s="329"/>
      <c r="J64" s="55"/>
    </row>
    <row r="65" spans="1:10" ht="15.75" thickBot="1">
      <c r="A65" s="9"/>
      <c r="B65" s="83"/>
      <c r="C65" s="193" t="s">
        <v>678</v>
      </c>
      <c r="D65" s="84"/>
      <c r="E65" s="85"/>
      <c r="F65" s="86"/>
      <c r="G65" s="86"/>
      <c r="H65" s="86"/>
      <c r="I65" s="87"/>
      <c r="J65" s="55"/>
    </row>
    <row r="66" spans="1:10" ht="91.5" customHeight="1" thickBot="1">
      <c r="A66" s="9"/>
      <c r="B66" s="57"/>
      <c r="C66" s="88"/>
      <c r="D66" s="89"/>
      <c r="E66" s="90"/>
      <c r="F66" s="91"/>
      <c r="G66" s="91"/>
      <c r="H66" s="91"/>
      <c r="I66" s="91"/>
      <c r="J66" s="55"/>
    </row>
    <row r="67" spans="1:10">
      <c r="A67" s="9"/>
      <c r="B67" s="4"/>
      <c r="C67" s="54" t="s">
        <v>472</v>
      </c>
      <c r="D67" s="6"/>
      <c r="E67" s="6"/>
      <c r="F67" s="6"/>
      <c r="G67" s="6"/>
      <c r="H67" s="6"/>
      <c r="I67" s="7"/>
      <c r="J67" s="55"/>
    </row>
    <row r="68" spans="1:10" ht="15.75" thickBot="1">
      <c r="A68" s="9"/>
      <c r="B68" s="56"/>
      <c r="C68" s="57"/>
      <c r="D68" s="57"/>
      <c r="E68" s="57"/>
      <c r="F68" s="57"/>
      <c r="G68" s="57"/>
      <c r="H68" s="57"/>
      <c r="I68" s="55"/>
      <c r="J68" s="55"/>
    </row>
    <row r="69" spans="1:10">
      <c r="A69" s="12"/>
      <c r="B69" s="58"/>
      <c r="C69" s="767" t="s">
        <v>458</v>
      </c>
      <c r="D69" s="768"/>
      <c r="E69" s="769" t="s">
        <v>459</v>
      </c>
      <c r="F69" s="769" t="s">
        <v>460</v>
      </c>
      <c r="G69" s="769" t="s">
        <v>461</v>
      </c>
      <c r="H69" s="769"/>
      <c r="I69" s="771"/>
      <c r="J69" s="17"/>
    </row>
    <row r="70" spans="1:10">
      <c r="A70" s="12"/>
      <c r="B70" s="58"/>
      <c r="C70" s="331" t="s">
        <v>462</v>
      </c>
      <c r="D70" s="332" t="s">
        <v>463</v>
      </c>
      <c r="E70" s="770"/>
      <c r="F70" s="770"/>
      <c r="G70" s="60" t="s">
        <v>469</v>
      </c>
      <c r="H70" s="60" t="s">
        <v>470</v>
      </c>
      <c r="I70" s="61" t="s">
        <v>471</v>
      </c>
      <c r="J70" s="17"/>
    </row>
    <row r="71" spans="1:10">
      <c r="A71" s="9"/>
      <c r="B71" s="56"/>
      <c r="C71" s="62"/>
      <c r="D71" s="63"/>
      <c r="E71" s="64"/>
      <c r="F71" s="73"/>
      <c r="G71" s="92"/>
      <c r="H71" s="92"/>
      <c r="I71" s="68"/>
      <c r="J71" s="10"/>
    </row>
    <row r="72" spans="1:10">
      <c r="A72" s="9"/>
      <c r="B72" s="56"/>
      <c r="C72" s="69"/>
      <c r="D72" s="70"/>
      <c r="E72" s="71"/>
      <c r="F72" s="93"/>
      <c r="G72" s="94"/>
      <c r="H72" s="94"/>
      <c r="I72" s="75"/>
      <c r="J72" s="10"/>
    </row>
    <row r="73" spans="1:10" ht="15.75" thickBot="1">
      <c r="A73" s="9"/>
      <c r="B73" s="56"/>
      <c r="C73" s="76"/>
      <c r="D73" s="77"/>
      <c r="E73" s="78"/>
      <c r="F73" s="95"/>
      <c r="G73" s="96"/>
      <c r="H73" s="96"/>
      <c r="I73" s="82"/>
      <c r="J73" s="10"/>
    </row>
    <row r="74" spans="1:10">
      <c r="A74" s="9"/>
      <c r="B74" s="56"/>
      <c r="C74" s="21" t="s">
        <v>464</v>
      </c>
      <c r="D74" s="89"/>
      <c r="E74" s="90"/>
      <c r="F74" s="91"/>
      <c r="G74" s="91"/>
      <c r="H74" s="91"/>
      <c r="I74" s="97"/>
      <c r="J74" s="55"/>
    </row>
    <row r="75" spans="1:10">
      <c r="A75" s="9"/>
      <c r="B75" s="56"/>
      <c r="C75" s="772" t="s">
        <v>681</v>
      </c>
      <c r="D75" s="772"/>
      <c r="E75" s="772"/>
      <c r="F75" s="772"/>
      <c r="G75" s="772"/>
      <c r="H75" s="772"/>
      <c r="I75" s="302"/>
      <c r="J75" s="55"/>
    </row>
    <row r="76" spans="1:10" ht="15.75" thickBot="1">
      <c r="A76" s="9"/>
      <c r="B76" s="56"/>
      <c r="C76" s="84" t="s">
        <v>682</v>
      </c>
      <c r="D76" s="334"/>
      <c r="E76" s="334"/>
      <c r="F76" s="334"/>
      <c r="G76" s="334"/>
      <c r="H76" s="334"/>
      <c r="I76" s="333"/>
      <c r="J76" s="55"/>
    </row>
    <row r="77" spans="1:10" ht="66" customHeight="1" thickBot="1">
      <c r="A77" s="9"/>
      <c r="B77" s="100"/>
      <c r="C77" s="100"/>
      <c r="D77" s="100"/>
      <c r="E77" s="100"/>
      <c r="F77" s="100"/>
      <c r="G77" s="100"/>
      <c r="H77" s="100"/>
      <c r="I77" s="100"/>
      <c r="J77" s="55"/>
    </row>
    <row r="78" spans="1:10" ht="51">
      <c r="A78" s="101"/>
      <c r="B78" s="102"/>
      <c r="C78" s="103" t="s">
        <v>473</v>
      </c>
      <c r="D78" s="104"/>
      <c r="E78" s="104"/>
      <c r="F78" s="105"/>
      <c r="G78" s="325" t="s">
        <v>474</v>
      </c>
      <c r="H78" s="325" t="s">
        <v>475</v>
      </c>
      <c r="I78" s="107" t="s">
        <v>476</v>
      </c>
      <c r="J78" s="108"/>
    </row>
    <row r="79" spans="1:10">
      <c r="A79" s="101"/>
      <c r="B79" s="101"/>
      <c r="C79" s="110" t="s">
        <v>477</v>
      </c>
      <c r="D79" s="111"/>
      <c r="E79" s="111"/>
      <c r="F79" s="111"/>
      <c r="G79" s="619"/>
      <c r="H79" s="689"/>
      <c r="I79" s="689"/>
      <c r="J79" s="108"/>
    </row>
    <row r="80" spans="1:10">
      <c r="A80" s="101"/>
      <c r="B80" s="101"/>
      <c r="C80" s="110" t="s">
        <v>478</v>
      </c>
      <c r="D80" s="111"/>
      <c r="E80" s="111"/>
      <c r="F80" s="111"/>
      <c r="G80" s="619"/>
      <c r="H80" s="619"/>
      <c r="I80" s="619"/>
      <c r="J80" s="108"/>
    </row>
    <row r="81" spans="1:10">
      <c r="A81" s="101"/>
      <c r="B81" s="101"/>
      <c r="C81" s="114" t="s">
        <v>479</v>
      </c>
      <c r="D81" s="115"/>
      <c r="E81" s="115"/>
      <c r="F81" s="115"/>
      <c r="G81" s="619"/>
      <c r="H81" s="619">
        <v>15647.65</v>
      </c>
      <c r="I81" s="619">
        <v>15647.65</v>
      </c>
      <c r="J81" s="108"/>
    </row>
    <row r="82" spans="1:10">
      <c r="A82" s="101"/>
      <c r="B82" s="101"/>
      <c r="C82" s="110" t="s">
        <v>480</v>
      </c>
      <c r="D82" s="111"/>
      <c r="E82" s="111"/>
      <c r="F82" s="111"/>
      <c r="G82" s="619"/>
      <c r="H82" s="619"/>
      <c r="I82" s="620"/>
      <c r="J82" s="108"/>
    </row>
    <row r="83" spans="1:10">
      <c r="A83" s="101"/>
      <c r="B83" s="101"/>
      <c r="C83" s="110" t="s">
        <v>481</v>
      </c>
      <c r="D83" s="111"/>
      <c r="E83" s="111"/>
      <c r="F83" s="111"/>
      <c r="G83" s="619"/>
      <c r="H83" s="619"/>
      <c r="I83" s="620"/>
      <c r="J83" s="108"/>
    </row>
    <row r="84" spans="1:10">
      <c r="A84" s="101"/>
      <c r="B84" s="101"/>
      <c r="C84" s="114" t="s">
        <v>482</v>
      </c>
      <c r="D84" s="115"/>
      <c r="E84" s="115"/>
      <c r="F84" s="115"/>
      <c r="G84" s="619"/>
      <c r="H84" s="619"/>
      <c r="I84" s="620"/>
      <c r="J84" s="108"/>
    </row>
    <row r="85" spans="1:10">
      <c r="A85" s="101"/>
      <c r="B85" s="101"/>
      <c r="C85" s="114" t="s">
        <v>483</v>
      </c>
      <c r="D85" s="115"/>
      <c r="E85" s="115"/>
      <c r="F85" s="115"/>
      <c r="G85" s="619"/>
      <c r="H85" s="619"/>
      <c r="I85" s="620"/>
      <c r="J85" s="108"/>
    </row>
    <row r="86" spans="1:10">
      <c r="A86" s="101"/>
      <c r="B86" s="101"/>
      <c r="C86" s="114" t="s">
        <v>484</v>
      </c>
      <c r="D86" s="115"/>
      <c r="E86" s="115"/>
      <c r="F86" s="115"/>
      <c r="G86" s="619"/>
      <c r="H86" s="619">
        <v>15647.65</v>
      </c>
      <c r="I86" s="619">
        <v>15647.65</v>
      </c>
      <c r="J86" s="108"/>
    </row>
    <row r="87" spans="1:10">
      <c r="A87" s="101"/>
      <c r="B87" s="101"/>
      <c r="C87" s="114" t="s">
        <v>485</v>
      </c>
      <c r="D87" s="115"/>
      <c r="E87" s="115"/>
      <c r="F87" s="115"/>
      <c r="G87" s="619"/>
      <c r="H87" s="619"/>
      <c r="I87" s="620"/>
      <c r="J87" s="108"/>
    </row>
    <row r="88" spans="1:10">
      <c r="A88" s="101"/>
      <c r="B88" s="101"/>
      <c r="C88" s="114" t="s">
        <v>486</v>
      </c>
      <c r="D88" s="115"/>
      <c r="E88" s="115"/>
      <c r="F88" s="115"/>
      <c r="G88" s="621"/>
      <c r="H88" s="619"/>
      <c r="I88" s="620"/>
      <c r="J88" s="108"/>
    </row>
    <row r="89" spans="1:10">
      <c r="A89" s="101"/>
      <c r="B89" s="101"/>
      <c r="C89" s="114" t="s">
        <v>487</v>
      </c>
      <c r="D89" s="115"/>
      <c r="E89" s="115"/>
      <c r="F89" s="115"/>
      <c r="G89" s="621"/>
      <c r="H89" s="619"/>
      <c r="I89" s="620"/>
      <c r="J89" s="108"/>
    </row>
    <row r="90" spans="1:10">
      <c r="A90" s="101"/>
      <c r="B90" s="101"/>
      <c r="C90" s="116" t="s">
        <v>3</v>
      </c>
      <c r="D90" s="20"/>
      <c r="E90" s="20"/>
      <c r="F90" s="20"/>
      <c r="G90" s="622"/>
      <c r="H90" s="622">
        <f>SUM(H80:H89)</f>
        <v>31295.3</v>
      </c>
      <c r="I90" s="622">
        <f>SUM(I80:I89)</f>
        <v>31295.3</v>
      </c>
      <c r="J90" s="108"/>
    </row>
    <row r="91" spans="1:10" ht="15.75" thickBot="1">
      <c r="A91" s="101"/>
      <c r="B91" s="117"/>
      <c r="C91" s="118" t="s">
        <v>488</v>
      </c>
      <c r="D91" s="119"/>
      <c r="E91" s="119"/>
      <c r="F91" s="119"/>
      <c r="G91" s="623"/>
      <c r="H91" s="623"/>
      <c r="I91" s="141"/>
      <c r="J91" s="108"/>
    </row>
    <row r="92" spans="1:10" ht="15.75" thickBot="1">
      <c r="A92" s="9"/>
      <c r="B92" s="21"/>
      <c r="C92" s="21"/>
      <c r="D92" s="21"/>
      <c r="E92" s="21"/>
      <c r="F92" s="21"/>
      <c r="G92" s="21"/>
      <c r="H92" s="21"/>
      <c r="I92" s="21"/>
      <c r="J92" s="10"/>
    </row>
    <row r="93" spans="1:10">
      <c r="A93" s="58"/>
      <c r="B93" s="122"/>
      <c r="C93" s="54" t="s">
        <v>489</v>
      </c>
      <c r="D93" s="123"/>
      <c r="E93" s="123"/>
      <c r="F93" s="54"/>
      <c r="G93" s="54"/>
      <c r="H93" s="54"/>
      <c r="I93" s="124"/>
      <c r="J93" s="125"/>
    </row>
    <row r="94" spans="1:10">
      <c r="A94" s="128"/>
      <c r="B94" s="128"/>
      <c r="C94" s="129"/>
      <c r="D94" s="328"/>
      <c r="E94" s="328"/>
      <c r="F94" s="328"/>
      <c r="G94" s="328"/>
      <c r="H94" s="328"/>
      <c r="I94" s="326" t="s">
        <v>461</v>
      </c>
      <c r="J94" s="132"/>
    </row>
    <row r="95" spans="1:10">
      <c r="A95" s="128"/>
      <c r="B95" s="128"/>
      <c r="C95" s="134" t="s">
        <v>490</v>
      </c>
      <c r="D95" s="135"/>
      <c r="E95" s="135"/>
      <c r="F95" s="135"/>
      <c r="G95" s="135"/>
      <c r="H95" s="136"/>
      <c r="I95" s="113"/>
      <c r="J95" s="132"/>
    </row>
    <row r="96" spans="1:10">
      <c r="A96" s="128"/>
      <c r="B96" s="128"/>
      <c r="C96" s="137" t="s">
        <v>491</v>
      </c>
      <c r="D96" s="135"/>
      <c r="E96" s="135"/>
      <c r="F96" s="135"/>
      <c r="G96" s="135"/>
      <c r="H96" s="135"/>
      <c r="I96" s="113"/>
      <c r="J96" s="132"/>
    </row>
    <row r="97" spans="1:10">
      <c r="A97" s="128"/>
      <c r="B97" s="128"/>
      <c r="C97" s="138" t="s">
        <v>3</v>
      </c>
      <c r="D97" s="135"/>
      <c r="E97" s="135"/>
      <c r="F97" s="135"/>
      <c r="G97" s="135"/>
      <c r="H97" s="135"/>
      <c r="I97" s="113"/>
      <c r="J97" s="132"/>
    </row>
    <row r="98" spans="1:10" ht="15.75" thickBot="1">
      <c r="A98" s="128"/>
      <c r="B98" s="139"/>
      <c r="C98" s="118" t="s">
        <v>492</v>
      </c>
      <c r="D98" s="118"/>
      <c r="E98" s="140"/>
      <c r="F98" s="140"/>
      <c r="G98" s="120"/>
      <c r="H98" s="120"/>
      <c r="I98" s="141"/>
      <c r="J98" s="132"/>
    </row>
    <row r="99" spans="1:10" ht="80.25" customHeight="1" thickBot="1">
      <c r="A99" s="56"/>
      <c r="B99" s="57"/>
      <c r="C99" s="57"/>
      <c r="D99" s="57"/>
      <c r="E99" s="57"/>
      <c r="F99" s="57"/>
      <c r="G99" s="57"/>
      <c r="H99" s="57"/>
      <c r="I99" s="57"/>
      <c r="J99" s="55"/>
    </row>
    <row r="100" spans="1:10">
      <c r="A100" s="56"/>
      <c r="B100" s="4"/>
      <c r="C100" s="23" t="s">
        <v>493</v>
      </c>
      <c r="D100" s="6"/>
      <c r="E100" s="6"/>
      <c r="F100" s="6"/>
      <c r="G100" s="758" t="s">
        <v>461</v>
      </c>
      <c r="H100" s="759"/>
      <c r="I100" s="760"/>
      <c r="J100" s="55"/>
    </row>
    <row r="101" spans="1:10">
      <c r="A101" s="56"/>
      <c r="B101" s="56"/>
      <c r="C101" s="335" t="s">
        <v>494</v>
      </c>
      <c r="D101" s="142"/>
      <c r="E101" s="335"/>
      <c r="F101" s="143" t="s">
        <v>495</v>
      </c>
      <c r="G101" s="60" t="s">
        <v>469</v>
      </c>
      <c r="H101" s="60" t="s">
        <v>470</v>
      </c>
      <c r="I101" s="61" t="s">
        <v>471</v>
      </c>
      <c r="J101" s="55"/>
    </row>
    <row r="102" spans="1:10">
      <c r="A102" s="144"/>
      <c r="B102" s="144"/>
      <c r="C102" s="145" t="s">
        <v>496</v>
      </c>
      <c r="D102" s="335"/>
      <c r="E102" s="145"/>
      <c r="F102" s="618">
        <v>1</v>
      </c>
      <c r="G102" s="622">
        <f>I20</f>
        <v>61733.9</v>
      </c>
      <c r="H102" s="624"/>
      <c r="I102" s="625"/>
      <c r="J102" s="146"/>
    </row>
    <row r="103" spans="1:10">
      <c r="A103" s="128"/>
      <c r="B103" s="128"/>
      <c r="C103" s="145" t="s">
        <v>497</v>
      </c>
      <c r="D103" s="145"/>
      <c r="E103" s="145"/>
      <c r="F103" s="627">
        <v>3</v>
      </c>
      <c r="G103" s="619">
        <v>219923.8</v>
      </c>
      <c r="H103" s="626"/>
      <c r="I103" s="628"/>
      <c r="J103" s="132"/>
    </row>
    <row r="104" spans="1:10">
      <c r="A104" s="128"/>
      <c r="B104" s="128"/>
      <c r="C104" s="145" t="s">
        <v>498</v>
      </c>
      <c r="D104" s="145"/>
      <c r="E104" s="145"/>
      <c r="F104" s="627">
        <v>0</v>
      </c>
      <c r="G104" s="627"/>
      <c r="H104" s="627"/>
      <c r="I104" s="620"/>
      <c r="J104" s="132"/>
    </row>
    <row r="105" spans="1:10">
      <c r="A105" s="128"/>
      <c r="B105" s="128"/>
      <c r="C105" s="145" t="s">
        <v>499</v>
      </c>
      <c r="D105" s="145"/>
      <c r="E105" s="145"/>
      <c r="F105" s="627">
        <v>0</v>
      </c>
      <c r="G105" s="627"/>
      <c r="H105" s="627"/>
      <c r="I105" s="620"/>
      <c r="J105" s="132"/>
    </row>
    <row r="106" spans="1:10">
      <c r="A106" s="128"/>
      <c r="B106" s="128"/>
      <c r="C106" s="149" t="s">
        <v>500</v>
      </c>
      <c r="D106" s="145"/>
      <c r="E106" s="145"/>
      <c r="F106" s="626"/>
      <c r="G106" s="627"/>
      <c r="H106" s="626"/>
      <c r="I106" s="628"/>
      <c r="J106" s="132"/>
    </row>
    <row r="107" spans="1:10">
      <c r="A107" s="128"/>
      <c r="B107" s="128"/>
      <c r="C107" s="149" t="s">
        <v>501</v>
      </c>
      <c r="D107" s="145"/>
      <c r="E107" s="145"/>
      <c r="F107" s="626"/>
      <c r="G107" s="626"/>
      <c r="H107" s="627"/>
      <c r="I107" s="619">
        <f>I90</f>
        <v>31295.3</v>
      </c>
      <c r="J107" s="132"/>
    </row>
    <row r="108" spans="1:10">
      <c r="A108" s="128"/>
      <c r="B108" s="128"/>
      <c r="C108" s="149" t="s">
        <v>502</v>
      </c>
      <c r="D108" s="145"/>
      <c r="E108" s="145"/>
      <c r="F108" s="627"/>
      <c r="G108" s="626"/>
      <c r="H108" s="626"/>
      <c r="I108" s="620"/>
      <c r="J108" s="132"/>
    </row>
    <row r="109" spans="1:10">
      <c r="A109" s="128"/>
      <c r="B109" s="128"/>
      <c r="C109" s="150" t="s">
        <v>503</v>
      </c>
      <c r="D109" s="145"/>
      <c r="E109" s="150"/>
      <c r="F109" s="633">
        <f>F108+F105+F104+F103+F102</f>
        <v>4</v>
      </c>
      <c r="G109" s="622">
        <f>SUM(G102:G106)</f>
        <v>281657.7</v>
      </c>
      <c r="H109" s="622">
        <f>H104+H105+H107</f>
        <v>0</v>
      </c>
      <c r="I109" s="634">
        <f>I104+I105+I107+I108</f>
        <v>31295.3</v>
      </c>
      <c r="J109" s="132"/>
    </row>
    <row r="110" spans="1:10" ht="15.75" thickBot="1">
      <c r="A110" s="128"/>
      <c r="B110" s="139"/>
      <c r="C110" s="151" t="s">
        <v>504</v>
      </c>
      <c r="D110" s="152"/>
      <c r="E110" s="151"/>
      <c r="F110" s="635">
        <f>F109</f>
        <v>4</v>
      </c>
      <c r="G110" s="761">
        <f>G109+I109</f>
        <v>312953</v>
      </c>
      <c r="H110" s="762"/>
      <c r="I110" s="763"/>
      <c r="J110" s="132"/>
    </row>
    <row r="111" spans="1:10" ht="15.75" thickBot="1">
      <c r="A111" s="41"/>
      <c r="B111" s="42"/>
      <c r="C111" s="42"/>
      <c r="D111" s="42"/>
      <c r="E111" s="42"/>
      <c r="F111" s="42"/>
      <c r="G111" s="42"/>
      <c r="H111" s="42"/>
      <c r="I111" s="42"/>
      <c r="J111" s="43"/>
    </row>
  </sheetData>
  <mergeCells count="29">
    <mergeCell ref="B3:I5"/>
    <mergeCell ref="C15:D15"/>
    <mergeCell ref="E15:E16"/>
    <mergeCell ref="F15:F16"/>
    <mergeCell ref="G15:G16"/>
    <mergeCell ref="H15:H16"/>
    <mergeCell ref="I15:I16"/>
    <mergeCell ref="G8:H8"/>
    <mergeCell ref="G9:H9"/>
    <mergeCell ref="G10:H10"/>
    <mergeCell ref="G11:H11"/>
    <mergeCell ref="C57:D57"/>
    <mergeCell ref="E57:E58"/>
    <mergeCell ref="F57:F58"/>
    <mergeCell ref="G57:I57"/>
    <mergeCell ref="C41:E41"/>
    <mergeCell ref="F41:F42"/>
    <mergeCell ref="G41:G42"/>
    <mergeCell ref="H41:I42"/>
    <mergeCell ref="D42:E42"/>
    <mergeCell ref="D46:E46"/>
    <mergeCell ref="G100:I100"/>
    <mergeCell ref="G110:I110"/>
    <mergeCell ref="C63:I63"/>
    <mergeCell ref="C69:D69"/>
    <mergeCell ref="E69:E70"/>
    <mergeCell ref="F69:F70"/>
    <mergeCell ref="G69:I69"/>
    <mergeCell ref="C75:H75"/>
  </mergeCells>
  <pageMargins left="0.11811023622047245" right="0.11811023622047245" top="0.59055118110236227" bottom="0.15748031496062992" header="0.86614173228346458" footer="0.31496062992125984"/>
  <pageSetup paperSize="9" scale="5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70"/>
  <sheetViews>
    <sheetView topLeftCell="A7" workbookViewId="0">
      <selection activeCell="L36" sqref="L36"/>
    </sheetView>
  </sheetViews>
  <sheetFormatPr defaultRowHeight="15"/>
  <cols>
    <col min="1" max="1" width="4.5703125" customWidth="1"/>
    <col min="2" max="2" width="6.140625" customWidth="1"/>
    <col min="3" max="3" width="35.5703125" customWidth="1"/>
    <col min="4" max="4" width="27.7109375" customWidth="1"/>
    <col min="5" max="5" width="16.7109375" customWidth="1"/>
    <col min="6" max="6" width="24.28515625" customWidth="1"/>
    <col min="7" max="7" width="20.5703125" customWidth="1"/>
    <col min="8" max="8" width="24.42578125" customWidth="1"/>
    <col min="9" max="9" width="20.42578125" customWidth="1"/>
    <col min="10" max="10" width="3.7109375" customWidth="1"/>
  </cols>
  <sheetData>
    <row r="1" spans="1:10" ht="15.75">
      <c r="A1" s="4"/>
      <c r="B1" s="5" t="s">
        <v>449</v>
      </c>
      <c r="C1" s="6"/>
      <c r="D1" s="6"/>
      <c r="E1" s="6"/>
      <c r="F1" s="6"/>
      <c r="G1" s="6"/>
      <c r="H1" s="6"/>
      <c r="I1" s="6"/>
      <c r="J1" s="7"/>
    </row>
    <row r="2" spans="1:10">
      <c r="A2" s="9"/>
      <c r="B2" s="794" t="s">
        <v>450</v>
      </c>
      <c r="C2" s="794"/>
      <c r="D2" s="794"/>
      <c r="E2" s="794"/>
      <c r="F2" s="794"/>
      <c r="G2" s="794"/>
      <c r="H2" s="794"/>
      <c r="I2" s="794"/>
      <c r="J2" s="10"/>
    </row>
    <row r="3" spans="1:10">
      <c r="A3" s="9"/>
      <c r="B3" s="794"/>
      <c r="C3" s="794"/>
      <c r="D3" s="794"/>
      <c r="E3" s="794"/>
      <c r="F3" s="794"/>
      <c r="G3" s="794"/>
      <c r="H3" s="794"/>
      <c r="I3" s="794"/>
      <c r="J3" s="10"/>
    </row>
    <row r="4" spans="1:10">
      <c r="A4" s="9"/>
      <c r="B4" s="794"/>
      <c r="C4" s="794"/>
      <c r="D4" s="794"/>
      <c r="E4" s="794"/>
      <c r="F4" s="794"/>
      <c r="G4" s="794"/>
      <c r="H4" s="794"/>
      <c r="I4" s="794"/>
      <c r="J4" s="10"/>
    </row>
    <row r="5" spans="1:10">
      <c r="A5" s="9"/>
      <c r="B5" s="324"/>
      <c r="C5" s="324"/>
      <c r="D5" s="324"/>
      <c r="E5" s="324"/>
      <c r="F5" s="324"/>
      <c r="G5" s="324"/>
      <c r="H5" s="324"/>
      <c r="I5" s="324"/>
      <c r="J5" s="10"/>
    </row>
    <row r="6" spans="1:10">
      <c r="A6" s="12"/>
      <c r="B6" s="13" t="s">
        <v>0</v>
      </c>
      <c r="C6" s="14"/>
      <c r="D6" s="615" t="s">
        <v>176</v>
      </c>
      <c r="E6" s="13"/>
      <c r="F6" s="16" t="s">
        <v>451</v>
      </c>
      <c r="G6" s="13"/>
      <c r="H6" s="13"/>
      <c r="I6" s="16"/>
      <c r="J6" s="17"/>
    </row>
    <row r="7" spans="1:10">
      <c r="A7" s="12"/>
      <c r="B7" s="13" t="s">
        <v>1</v>
      </c>
      <c r="C7" s="14"/>
      <c r="D7" s="631" t="s">
        <v>177</v>
      </c>
      <c r="E7" s="13"/>
      <c r="F7" s="16" t="s">
        <v>452</v>
      </c>
      <c r="G7" s="807" t="s">
        <v>694</v>
      </c>
      <c r="H7" s="807"/>
      <c r="I7" s="13"/>
      <c r="J7" s="17"/>
    </row>
    <row r="8" spans="1:10">
      <c r="A8" s="12"/>
      <c r="B8" s="795" t="s">
        <v>642</v>
      </c>
      <c r="C8" s="795"/>
      <c r="D8" s="809">
        <v>42629</v>
      </c>
      <c r="E8" s="14"/>
      <c r="F8" s="16" t="s">
        <v>454</v>
      </c>
      <c r="G8" s="808" t="s">
        <v>693</v>
      </c>
      <c r="H8" s="808"/>
      <c r="I8" s="13"/>
      <c r="J8" s="17"/>
    </row>
    <row r="9" spans="1:10">
      <c r="A9" s="12"/>
      <c r="B9" s="795"/>
      <c r="C9" s="795"/>
      <c r="D9" s="810"/>
      <c r="E9" s="13" t="s">
        <v>453</v>
      </c>
      <c r="F9" s="16" t="s">
        <v>455</v>
      </c>
      <c r="G9" s="808">
        <v>540</v>
      </c>
      <c r="H9" s="808"/>
      <c r="I9" s="13"/>
      <c r="J9" s="17"/>
    </row>
    <row r="10" spans="1:10">
      <c r="A10" s="12"/>
      <c r="B10" s="13"/>
      <c r="C10" s="13"/>
      <c r="D10" s="13"/>
      <c r="E10" s="13"/>
      <c r="F10" s="16" t="s">
        <v>456</v>
      </c>
      <c r="G10" s="808">
        <v>5890068933</v>
      </c>
      <c r="H10" s="808"/>
      <c r="I10" s="13"/>
      <c r="J10" s="17"/>
    </row>
    <row r="11" spans="1:10" ht="15.75" thickBot="1">
      <c r="A11" s="9"/>
      <c r="B11" s="21"/>
      <c r="C11" s="21"/>
      <c r="D11" s="21"/>
      <c r="E11" s="21"/>
      <c r="F11" s="21"/>
      <c r="G11" s="21"/>
      <c r="H11" s="21"/>
      <c r="I11" s="21"/>
      <c r="J11" s="10"/>
    </row>
    <row r="12" spans="1:10">
      <c r="A12" s="9"/>
      <c r="B12" s="22"/>
      <c r="C12" s="23" t="s">
        <v>643</v>
      </c>
      <c r="D12" s="24"/>
      <c r="E12" s="24"/>
      <c r="F12" s="24"/>
      <c r="G12" s="24"/>
      <c r="H12" s="24"/>
      <c r="I12" s="25"/>
      <c r="J12" s="10"/>
    </row>
    <row r="13" spans="1:10" ht="15.75" thickBot="1">
      <c r="A13" s="9"/>
      <c r="B13" s="9"/>
      <c r="C13" s="13"/>
      <c r="D13" s="21"/>
      <c r="E13" s="21"/>
      <c r="F13" s="21"/>
      <c r="G13" s="21"/>
      <c r="H13" s="21"/>
      <c r="I13" s="10"/>
      <c r="J13" s="10"/>
    </row>
    <row r="14" spans="1:10">
      <c r="A14" s="9"/>
      <c r="B14" s="9"/>
      <c r="C14" s="775" t="s">
        <v>458</v>
      </c>
      <c r="D14" s="776"/>
      <c r="E14" s="769" t="s">
        <v>646</v>
      </c>
      <c r="F14" s="787" t="s">
        <v>544</v>
      </c>
      <c r="G14" s="789" t="s">
        <v>545</v>
      </c>
      <c r="H14" s="798" t="s">
        <v>647</v>
      </c>
      <c r="I14" s="791" t="s">
        <v>461</v>
      </c>
      <c r="J14" s="10"/>
    </row>
    <row r="15" spans="1:10" ht="25.5">
      <c r="A15" s="9"/>
      <c r="B15" s="9"/>
      <c r="C15" s="331" t="s">
        <v>649</v>
      </c>
      <c r="D15" s="287" t="s">
        <v>650</v>
      </c>
      <c r="E15" s="770"/>
      <c r="F15" s="788"/>
      <c r="G15" s="790"/>
      <c r="H15" s="799"/>
      <c r="I15" s="792"/>
      <c r="J15" s="10"/>
    </row>
    <row r="16" spans="1:10">
      <c r="A16" s="9"/>
      <c r="B16" s="9"/>
      <c r="C16" s="28" t="s">
        <v>721</v>
      </c>
      <c r="D16" s="29" t="s">
        <v>721</v>
      </c>
      <c r="E16" s="286">
        <v>260</v>
      </c>
      <c r="F16" s="286" t="s">
        <v>719</v>
      </c>
      <c r="G16" s="286" t="s">
        <v>720</v>
      </c>
      <c r="H16" s="286">
        <v>1</v>
      </c>
      <c r="I16" s="342">
        <v>38366.1</v>
      </c>
      <c r="J16" s="10"/>
    </row>
    <row r="17" spans="1:10">
      <c r="A17" s="9"/>
      <c r="B17" s="9"/>
      <c r="C17" s="28"/>
      <c r="D17" s="29"/>
      <c r="E17" s="286"/>
      <c r="F17" s="286"/>
      <c r="G17" s="286"/>
      <c r="H17" s="286"/>
      <c r="I17" s="342"/>
      <c r="J17" s="10"/>
    </row>
    <row r="18" spans="1:10">
      <c r="A18" s="9"/>
      <c r="B18" s="9"/>
      <c r="C18" s="28"/>
      <c r="D18" s="29"/>
      <c r="E18" s="286"/>
      <c r="F18" s="286"/>
      <c r="G18" s="286"/>
      <c r="H18" s="286"/>
      <c r="I18" s="342"/>
      <c r="J18" s="10"/>
    </row>
    <row r="19" spans="1:10">
      <c r="A19" s="9"/>
      <c r="B19" s="9"/>
      <c r="C19" s="28"/>
      <c r="D19" s="29"/>
      <c r="E19" s="286"/>
      <c r="F19" s="286" t="s">
        <v>713</v>
      </c>
      <c r="G19" s="347" t="s">
        <v>3</v>
      </c>
      <c r="H19" s="286"/>
      <c r="I19" s="346">
        <f>SUM(I16:I17)</f>
        <v>38366.1</v>
      </c>
      <c r="J19" s="10"/>
    </row>
    <row r="20" spans="1:10">
      <c r="A20" s="9"/>
      <c r="B20" s="9"/>
      <c r="C20" s="28"/>
      <c r="D20" s="29"/>
      <c r="E20" s="286"/>
      <c r="F20" s="286"/>
      <c r="G20" s="286"/>
      <c r="H20" s="286"/>
      <c r="I20" s="342"/>
      <c r="J20" s="10"/>
    </row>
    <row r="21" spans="1:10">
      <c r="A21" s="9"/>
      <c r="B21" s="9"/>
      <c r="C21" s="28"/>
      <c r="D21" s="29"/>
      <c r="E21" s="286"/>
      <c r="F21" s="286"/>
      <c r="G21" s="286"/>
      <c r="H21" s="286"/>
      <c r="I21" s="342"/>
      <c r="J21" s="10"/>
    </row>
    <row r="22" spans="1:10">
      <c r="A22" s="9"/>
      <c r="B22" s="9"/>
      <c r="C22" s="28"/>
      <c r="D22" s="29"/>
      <c r="E22" s="286"/>
      <c r="F22" s="286"/>
      <c r="G22" s="286"/>
      <c r="H22" s="286"/>
      <c r="I22" s="342"/>
      <c r="J22" s="10"/>
    </row>
    <row r="23" spans="1:10" ht="15.75" thickBot="1">
      <c r="A23" s="9"/>
      <c r="B23" s="9"/>
      <c r="C23" s="35"/>
      <c r="D23" s="36"/>
      <c r="E23" s="51"/>
      <c r="F23" s="51"/>
      <c r="G23" s="51"/>
      <c r="H23" s="51"/>
      <c r="I23" s="345"/>
      <c r="J23" s="10"/>
    </row>
    <row r="24" spans="1:10">
      <c r="A24" s="9"/>
      <c r="B24" s="9"/>
      <c r="C24" s="3" t="s">
        <v>648</v>
      </c>
      <c r="D24" s="21"/>
      <c r="E24" s="21"/>
      <c r="F24" s="21"/>
      <c r="G24" s="21"/>
      <c r="H24" s="21"/>
      <c r="I24" s="10"/>
      <c r="J24" s="10"/>
    </row>
    <row r="25" spans="1:10">
      <c r="A25" s="9"/>
      <c r="B25" s="9"/>
      <c r="C25" s="3" t="s">
        <v>661</v>
      </c>
      <c r="D25" s="21"/>
      <c r="E25" s="21"/>
      <c r="F25" s="21"/>
      <c r="G25" s="21"/>
      <c r="H25" s="21"/>
      <c r="I25" s="10"/>
      <c r="J25" s="10"/>
    </row>
    <row r="26" spans="1:10">
      <c r="A26" s="9"/>
      <c r="B26" s="9"/>
      <c r="C26" s="288" t="s">
        <v>651</v>
      </c>
      <c r="D26" s="21"/>
      <c r="E26" s="21"/>
      <c r="F26" s="21"/>
      <c r="G26" s="21"/>
      <c r="H26" s="21"/>
      <c r="I26" s="10"/>
      <c r="J26" s="10"/>
    </row>
    <row r="27" spans="1:10">
      <c r="A27" s="9"/>
      <c r="B27" s="9"/>
      <c r="C27" s="21" t="s">
        <v>652</v>
      </c>
      <c r="D27" s="38"/>
      <c r="E27" s="38"/>
      <c r="F27" s="38"/>
      <c r="G27" s="38"/>
      <c r="H27" s="38"/>
      <c r="I27" s="39"/>
      <c r="J27" s="10"/>
    </row>
    <row r="28" spans="1:10">
      <c r="A28" s="9"/>
      <c r="B28" s="9"/>
      <c r="C28" s="40" t="s">
        <v>639</v>
      </c>
      <c r="D28" s="38"/>
      <c r="E28" s="38"/>
      <c r="F28" s="38"/>
      <c r="G28" s="38"/>
      <c r="H28" s="38"/>
      <c r="I28" s="39"/>
      <c r="J28" s="10"/>
    </row>
    <row r="29" spans="1:10">
      <c r="A29" s="9"/>
      <c r="B29" s="9"/>
      <c r="C29" s="40" t="s">
        <v>662</v>
      </c>
      <c r="D29" s="38"/>
      <c r="E29" s="38"/>
      <c r="F29" s="38"/>
      <c r="G29" s="38"/>
      <c r="H29" s="38"/>
      <c r="I29" s="39"/>
      <c r="J29" s="10"/>
    </row>
    <row r="30" spans="1:10">
      <c r="A30" s="9"/>
      <c r="B30" s="9"/>
      <c r="C30" s="21" t="s">
        <v>653</v>
      </c>
      <c r="D30" s="38"/>
      <c r="E30" s="38"/>
      <c r="F30" s="38"/>
      <c r="G30" s="38"/>
      <c r="H30" s="38"/>
      <c r="I30" s="39"/>
      <c r="J30" s="10"/>
    </row>
    <row r="31" spans="1:10">
      <c r="A31" s="9"/>
      <c r="B31" s="9"/>
      <c r="C31" s="21" t="s">
        <v>654</v>
      </c>
      <c r="D31" s="38"/>
      <c r="E31" s="38"/>
      <c r="F31" s="38"/>
      <c r="G31" s="38"/>
      <c r="H31" s="38"/>
      <c r="I31" s="39"/>
      <c r="J31" s="10"/>
    </row>
    <row r="32" spans="1:10">
      <c r="A32" s="9"/>
      <c r="B32" s="9"/>
      <c r="C32" s="21" t="s">
        <v>655</v>
      </c>
      <c r="D32" s="38"/>
      <c r="E32" s="38"/>
      <c r="F32" s="38"/>
      <c r="G32" s="38"/>
      <c r="H32" s="38"/>
      <c r="I32" s="39"/>
      <c r="J32" s="10"/>
    </row>
    <row r="33" spans="1:10">
      <c r="A33" s="9"/>
      <c r="B33" s="9"/>
      <c r="C33" s="21" t="s">
        <v>656</v>
      </c>
      <c r="D33" s="38"/>
      <c r="E33" s="38"/>
      <c r="F33" s="38"/>
      <c r="G33" s="38"/>
      <c r="H33" s="38"/>
      <c r="I33" s="39"/>
      <c r="J33" s="10"/>
    </row>
    <row r="34" spans="1:10">
      <c r="A34" s="9"/>
      <c r="B34" s="9"/>
      <c r="C34" s="21" t="s">
        <v>657</v>
      </c>
      <c r="D34" s="38"/>
      <c r="E34" s="38"/>
      <c r="F34" s="38"/>
      <c r="G34" s="38"/>
      <c r="H34" s="38"/>
      <c r="I34" s="39"/>
      <c r="J34" s="10"/>
    </row>
    <row r="35" spans="1:10">
      <c r="A35" s="9"/>
      <c r="B35" s="9"/>
      <c r="C35" s="21" t="s">
        <v>658</v>
      </c>
      <c r="D35" s="38"/>
      <c r="E35" s="38"/>
      <c r="F35" s="38"/>
      <c r="G35" s="38"/>
      <c r="H35" s="38"/>
      <c r="I35" s="39"/>
      <c r="J35" s="10"/>
    </row>
    <row r="36" spans="1:10">
      <c r="A36" s="9"/>
      <c r="B36" s="9"/>
      <c r="C36" s="21" t="s">
        <v>659</v>
      </c>
      <c r="D36" s="38"/>
      <c r="E36" s="38"/>
      <c r="F36" s="38"/>
      <c r="G36" s="38"/>
      <c r="H36" s="38"/>
      <c r="I36" s="39"/>
      <c r="J36" s="10"/>
    </row>
    <row r="37" spans="1:10">
      <c r="A37" s="9"/>
      <c r="B37" s="9"/>
      <c r="C37" s="21" t="s">
        <v>663</v>
      </c>
      <c r="D37" s="38"/>
      <c r="E37" s="38"/>
      <c r="F37" s="38"/>
      <c r="G37" s="38"/>
      <c r="H37" s="38"/>
      <c r="I37" s="39"/>
      <c r="J37" s="10"/>
    </row>
    <row r="38" spans="1:10" ht="15.75" thickBot="1">
      <c r="A38" s="9"/>
      <c r="B38" s="9"/>
      <c r="C38" s="21"/>
      <c r="D38" s="38"/>
      <c r="E38" s="38"/>
      <c r="F38" s="38"/>
      <c r="G38" s="38"/>
      <c r="H38" s="38"/>
      <c r="I38" s="39"/>
      <c r="J38" s="10"/>
    </row>
    <row r="39" spans="1:10" ht="15.75" thickBot="1">
      <c r="A39" s="9"/>
      <c r="B39" s="100"/>
      <c r="C39" s="100"/>
      <c r="D39" s="100"/>
      <c r="E39" s="100"/>
      <c r="F39" s="100"/>
      <c r="G39" s="100"/>
      <c r="H39" s="100"/>
      <c r="I39" s="100"/>
      <c r="J39" s="55"/>
    </row>
    <row r="40" spans="1:10" ht="38.25">
      <c r="A40" s="101"/>
      <c r="B40" s="102"/>
      <c r="C40" s="103" t="s">
        <v>644</v>
      </c>
      <c r="D40" s="104"/>
      <c r="E40" s="104"/>
      <c r="F40" s="105"/>
      <c r="G40" s="325" t="s">
        <v>474</v>
      </c>
      <c r="H40" s="325" t="s">
        <v>475</v>
      </c>
      <c r="I40" s="107" t="s">
        <v>476</v>
      </c>
      <c r="J40" s="108"/>
    </row>
    <row r="41" spans="1:10">
      <c r="A41" s="101"/>
      <c r="B41" s="101"/>
      <c r="C41" s="110" t="s">
        <v>477</v>
      </c>
      <c r="D41" s="111"/>
      <c r="E41" s="111"/>
      <c r="F41" s="111"/>
      <c r="G41" s="619"/>
      <c r="H41" s="689"/>
      <c r="I41" s="689"/>
      <c r="J41" s="108"/>
    </row>
    <row r="42" spans="1:10">
      <c r="A42" s="101"/>
      <c r="B42" s="101"/>
      <c r="C42" s="110" t="s">
        <v>478</v>
      </c>
      <c r="D42" s="111"/>
      <c r="E42" s="111"/>
      <c r="F42" s="111"/>
      <c r="G42" s="619"/>
      <c r="H42" s="619"/>
      <c r="I42" s="619"/>
      <c r="J42" s="108"/>
    </row>
    <row r="43" spans="1:10">
      <c r="A43" s="101"/>
      <c r="B43" s="101"/>
      <c r="C43" s="114" t="s">
        <v>479</v>
      </c>
      <c r="D43" s="115"/>
      <c r="E43" s="115"/>
      <c r="F43" s="115"/>
      <c r="G43" s="619"/>
      <c r="H43" s="619">
        <v>2131.4499999999998</v>
      </c>
      <c r="I43" s="619">
        <v>2131.4499999999998</v>
      </c>
      <c r="J43" s="108"/>
    </row>
    <row r="44" spans="1:10">
      <c r="A44" s="101"/>
      <c r="B44" s="101"/>
      <c r="C44" s="110" t="s">
        <v>480</v>
      </c>
      <c r="D44" s="111"/>
      <c r="E44" s="111"/>
      <c r="F44" s="111"/>
      <c r="G44" s="619"/>
      <c r="H44" s="619"/>
      <c r="I44" s="620"/>
      <c r="J44" s="108"/>
    </row>
    <row r="45" spans="1:10">
      <c r="A45" s="101"/>
      <c r="B45" s="101"/>
      <c r="C45" s="110" t="s">
        <v>481</v>
      </c>
      <c r="D45" s="111"/>
      <c r="E45" s="111"/>
      <c r="F45" s="111"/>
      <c r="G45" s="619"/>
      <c r="H45" s="619"/>
      <c r="I45" s="620"/>
      <c r="J45" s="108"/>
    </row>
    <row r="46" spans="1:10">
      <c r="A46" s="101"/>
      <c r="B46" s="101"/>
      <c r="C46" s="114" t="s">
        <v>482</v>
      </c>
      <c r="D46" s="115"/>
      <c r="E46" s="115"/>
      <c r="F46" s="115"/>
      <c r="G46" s="619"/>
      <c r="H46" s="619"/>
      <c r="I46" s="620"/>
      <c r="J46" s="108"/>
    </row>
    <row r="47" spans="1:10">
      <c r="A47" s="101"/>
      <c r="B47" s="101"/>
      <c r="C47" s="114" t="s">
        <v>483</v>
      </c>
      <c r="D47" s="115"/>
      <c r="E47" s="115"/>
      <c r="F47" s="115"/>
      <c r="G47" s="619"/>
      <c r="H47" s="619"/>
      <c r="I47" s="620"/>
      <c r="J47" s="108"/>
    </row>
    <row r="48" spans="1:10">
      <c r="A48" s="101"/>
      <c r="B48" s="101"/>
      <c r="C48" s="114" t="s">
        <v>484</v>
      </c>
      <c r="D48" s="115"/>
      <c r="E48" s="115"/>
      <c r="F48" s="115"/>
      <c r="G48" s="619"/>
      <c r="H48" s="619">
        <v>2131.4499999999998</v>
      </c>
      <c r="I48" s="619">
        <v>2131.4499999999998</v>
      </c>
      <c r="J48" s="108"/>
    </row>
    <row r="49" spans="1:10">
      <c r="A49" s="101"/>
      <c r="B49" s="101"/>
      <c r="C49" s="114" t="s">
        <v>485</v>
      </c>
      <c r="D49" s="115"/>
      <c r="E49" s="115"/>
      <c r="F49" s="115"/>
      <c r="G49" s="619"/>
      <c r="H49" s="619"/>
      <c r="I49" s="620"/>
      <c r="J49" s="108"/>
    </row>
    <row r="50" spans="1:10">
      <c r="A50" s="101"/>
      <c r="B50" s="101"/>
      <c r="C50" s="114" t="s">
        <v>486</v>
      </c>
      <c r="D50" s="115"/>
      <c r="E50" s="115"/>
      <c r="F50" s="115"/>
      <c r="G50" s="621"/>
      <c r="H50" s="619"/>
      <c r="I50" s="620"/>
      <c r="J50" s="108"/>
    </row>
    <row r="51" spans="1:10">
      <c r="A51" s="101"/>
      <c r="B51" s="101"/>
      <c r="C51" s="114" t="s">
        <v>487</v>
      </c>
      <c r="D51" s="115"/>
      <c r="E51" s="115"/>
      <c r="F51" s="115"/>
      <c r="G51" s="621"/>
      <c r="H51" s="619"/>
      <c r="I51" s="620"/>
      <c r="J51" s="108"/>
    </row>
    <row r="52" spans="1:10">
      <c r="A52" s="101"/>
      <c r="B52" s="101"/>
      <c r="C52" s="116" t="s">
        <v>3</v>
      </c>
      <c r="D52" s="20"/>
      <c r="E52" s="20"/>
      <c r="F52" s="20"/>
      <c r="G52" s="622"/>
      <c r="H52" s="622">
        <f>SUM(H42:H51)</f>
        <v>4262.8999999999996</v>
      </c>
      <c r="I52" s="622">
        <f>SUM(I42:I51)</f>
        <v>4262.8999999999996</v>
      </c>
      <c r="J52" s="108"/>
    </row>
    <row r="53" spans="1:10" ht="15.75" thickBot="1">
      <c r="A53" s="101"/>
      <c r="B53" s="117"/>
      <c r="C53" s="118" t="s">
        <v>488</v>
      </c>
      <c r="D53" s="119"/>
      <c r="E53" s="119"/>
      <c r="F53" s="119"/>
      <c r="G53" s="623"/>
      <c r="H53" s="623"/>
      <c r="I53" s="141"/>
      <c r="J53" s="108"/>
    </row>
    <row r="54" spans="1:10" ht="15.75" thickBot="1">
      <c r="A54" s="9"/>
      <c r="B54" s="21"/>
      <c r="C54" s="21"/>
      <c r="D54" s="21"/>
      <c r="E54" s="21"/>
      <c r="F54" s="21"/>
      <c r="G54" s="21"/>
      <c r="H54" s="21"/>
      <c r="I54" s="21"/>
      <c r="J54" s="10"/>
    </row>
    <row r="55" spans="1:10">
      <c r="A55" s="58"/>
      <c r="B55" s="122"/>
      <c r="C55" s="54" t="s">
        <v>645</v>
      </c>
      <c r="D55" s="123"/>
      <c r="E55" s="123"/>
      <c r="F55" s="54"/>
      <c r="G55" s="54"/>
      <c r="H55" s="54"/>
      <c r="I55" s="124"/>
      <c r="J55" s="125"/>
    </row>
    <row r="56" spans="1:10">
      <c r="A56" s="128"/>
      <c r="B56" s="128"/>
      <c r="C56" s="129"/>
      <c r="D56" s="328"/>
      <c r="E56" s="328"/>
      <c r="F56" s="328"/>
      <c r="G56" s="328"/>
      <c r="H56" s="328"/>
      <c r="I56" s="326" t="s">
        <v>461</v>
      </c>
      <c r="J56" s="132"/>
    </row>
    <row r="57" spans="1:10">
      <c r="A57" s="128"/>
      <c r="B57" s="128"/>
      <c r="C57" s="134" t="s">
        <v>490</v>
      </c>
      <c r="D57" s="135"/>
      <c r="E57" s="135"/>
      <c r="F57" s="135"/>
      <c r="G57" s="135"/>
      <c r="H57" s="136"/>
      <c r="I57" s="113"/>
      <c r="J57" s="132"/>
    </row>
    <row r="58" spans="1:10">
      <c r="A58" s="128"/>
      <c r="B58" s="128"/>
      <c r="C58" s="137" t="s">
        <v>491</v>
      </c>
      <c r="D58" s="135"/>
      <c r="E58" s="135"/>
      <c r="F58" s="135"/>
      <c r="G58" s="135"/>
      <c r="H58" s="135"/>
      <c r="I58" s="113"/>
      <c r="J58" s="132"/>
    </row>
    <row r="59" spans="1:10">
      <c r="A59" s="128"/>
      <c r="B59" s="128"/>
      <c r="C59" s="138" t="s">
        <v>3</v>
      </c>
      <c r="D59" s="135"/>
      <c r="E59" s="135"/>
      <c r="F59" s="135"/>
      <c r="G59" s="135"/>
      <c r="H59" s="135"/>
      <c r="I59" s="113"/>
      <c r="J59" s="132"/>
    </row>
    <row r="60" spans="1:10" ht="15.75" thickBot="1">
      <c r="A60" s="128"/>
      <c r="B60" s="139"/>
      <c r="C60" s="118" t="s">
        <v>492</v>
      </c>
      <c r="D60" s="118"/>
      <c r="E60" s="140"/>
      <c r="F60" s="140"/>
      <c r="G60" s="120"/>
      <c r="H60" s="120"/>
      <c r="I60" s="141"/>
      <c r="J60" s="132"/>
    </row>
    <row r="61" spans="1:10" ht="15.75" thickBot="1">
      <c r="A61" s="56"/>
      <c r="B61" s="57"/>
      <c r="C61" s="57"/>
      <c r="D61" s="57"/>
      <c r="E61" s="57"/>
      <c r="F61" s="57"/>
      <c r="G61" s="57"/>
      <c r="H61" s="57"/>
      <c r="I61" s="57"/>
      <c r="J61" s="55"/>
    </row>
    <row r="62" spans="1:10">
      <c r="A62" s="56"/>
      <c r="B62" s="4"/>
      <c r="C62" s="23" t="s">
        <v>493</v>
      </c>
      <c r="D62" s="6"/>
      <c r="E62" s="6"/>
      <c r="F62" s="6"/>
      <c r="G62" s="758" t="s">
        <v>461</v>
      </c>
      <c r="H62" s="759"/>
      <c r="I62" s="760"/>
      <c r="J62" s="55"/>
    </row>
    <row r="63" spans="1:10">
      <c r="A63" s="56"/>
      <c r="B63" s="56"/>
      <c r="C63" s="223" t="s">
        <v>494</v>
      </c>
      <c r="D63" s="296"/>
      <c r="E63" s="297"/>
      <c r="F63" s="143" t="s">
        <v>495</v>
      </c>
      <c r="G63" s="60" t="s">
        <v>469</v>
      </c>
      <c r="H63" s="60" t="s">
        <v>470</v>
      </c>
      <c r="I63" s="61" t="s">
        <v>471</v>
      </c>
      <c r="J63" s="55"/>
    </row>
    <row r="64" spans="1:10">
      <c r="A64" s="144"/>
      <c r="B64" s="144"/>
      <c r="C64" s="134" t="s">
        <v>660</v>
      </c>
      <c r="D64" s="224"/>
      <c r="E64" s="136"/>
      <c r="F64" s="618">
        <v>1</v>
      </c>
      <c r="G64" s="622">
        <f>I19</f>
        <v>38366.1</v>
      </c>
      <c r="H64" s="624"/>
      <c r="I64" s="625"/>
      <c r="J64" s="146"/>
    </row>
    <row r="65" spans="1:10">
      <c r="A65" s="128"/>
      <c r="B65" s="128"/>
      <c r="C65" s="293" t="s">
        <v>500</v>
      </c>
      <c r="D65" s="135"/>
      <c r="E65" s="136"/>
      <c r="F65" s="626"/>
      <c r="G65" s="627"/>
      <c r="H65" s="626"/>
      <c r="I65" s="628"/>
      <c r="J65" s="132"/>
    </row>
    <row r="66" spans="1:10">
      <c r="A66" s="128"/>
      <c r="B66" s="128"/>
      <c r="C66" s="293" t="s">
        <v>501</v>
      </c>
      <c r="D66" s="135"/>
      <c r="E66" s="136"/>
      <c r="F66" s="626"/>
      <c r="G66" s="626"/>
      <c r="H66" s="627"/>
      <c r="I66" s="620">
        <f>I52</f>
        <v>4262.8999999999996</v>
      </c>
      <c r="J66" s="132"/>
    </row>
    <row r="67" spans="1:10">
      <c r="A67" s="128"/>
      <c r="B67" s="128"/>
      <c r="C67" s="293" t="s">
        <v>502</v>
      </c>
      <c r="D67" s="135"/>
      <c r="E67" s="136"/>
      <c r="F67" s="627"/>
      <c r="G67" s="626"/>
      <c r="H67" s="626"/>
      <c r="I67" s="620"/>
      <c r="J67" s="132"/>
    </row>
    <row r="68" spans="1:10">
      <c r="A68" s="128"/>
      <c r="B68" s="128"/>
      <c r="C68" s="294" t="s">
        <v>503</v>
      </c>
      <c r="D68" s="135"/>
      <c r="E68" s="298"/>
      <c r="F68" s="633">
        <f>F67+F64</f>
        <v>1</v>
      </c>
      <c r="G68" s="622">
        <f>G65+G64</f>
        <v>38366.1</v>
      </c>
      <c r="H68" s="622">
        <f>H66</f>
        <v>0</v>
      </c>
      <c r="I68" s="634">
        <f>I67+I66</f>
        <v>4262.8999999999996</v>
      </c>
      <c r="J68" s="132"/>
    </row>
    <row r="69" spans="1:10" ht="15.75" thickBot="1">
      <c r="A69" s="128"/>
      <c r="B69" s="139"/>
      <c r="C69" s="295" t="s">
        <v>504</v>
      </c>
      <c r="D69" s="299"/>
      <c r="E69" s="300"/>
      <c r="F69" s="635">
        <v>2</v>
      </c>
      <c r="G69" s="761">
        <f>G68+I68</f>
        <v>42629</v>
      </c>
      <c r="H69" s="762"/>
      <c r="I69" s="763"/>
      <c r="J69" s="132"/>
    </row>
    <row r="70" spans="1:10" ht="15.75" thickBot="1">
      <c r="A70" s="41"/>
      <c r="B70" s="42"/>
      <c r="C70" s="42"/>
      <c r="D70" s="42"/>
      <c r="E70" s="42"/>
      <c r="F70" s="52"/>
      <c r="G70" s="52"/>
      <c r="H70" s="52"/>
      <c r="I70" s="52"/>
      <c r="J70" s="43"/>
    </row>
  </sheetData>
  <mergeCells count="15">
    <mergeCell ref="G62:I62"/>
    <mergeCell ref="G69:I69"/>
    <mergeCell ref="B2:I4"/>
    <mergeCell ref="B8:C9"/>
    <mergeCell ref="D8:D9"/>
    <mergeCell ref="C14:D14"/>
    <mergeCell ref="E14:E15"/>
    <mergeCell ref="F14:F15"/>
    <mergeCell ref="G14:G15"/>
    <mergeCell ref="H14:H15"/>
    <mergeCell ref="I14:I15"/>
    <mergeCell ref="G7:H7"/>
    <mergeCell ref="G8:H8"/>
    <mergeCell ref="G9:H9"/>
    <mergeCell ref="G10:H10"/>
  </mergeCells>
  <pageMargins left="0.11811023622047245" right="0.11811023622047245" top="0.35433070866141736" bottom="0.35433070866141736" header="0.31496062992125984" footer="0.31496062992125984"/>
  <pageSetup paperSize="9" scale="5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C00000"/>
    <pageSetUpPr fitToPage="1"/>
  </sheetPr>
  <dimension ref="A1:K117"/>
  <sheetViews>
    <sheetView topLeftCell="B88" workbookViewId="0">
      <selection activeCell="N78" sqref="N78"/>
    </sheetView>
  </sheetViews>
  <sheetFormatPr defaultRowHeight="15"/>
  <cols>
    <col min="1" max="1" width="4.5703125" customWidth="1"/>
    <col min="2" max="2" width="6.140625" customWidth="1"/>
    <col min="3" max="3" width="22.5703125" customWidth="1"/>
    <col min="4" max="4" width="26" customWidth="1"/>
    <col min="5" max="5" width="18.5703125" customWidth="1"/>
    <col min="6" max="6" width="20.140625" customWidth="1"/>
    <col min="7" max="7" width="26.28515625" customWidth="1"/>
    <col min="8" max="8" width="18.140625" customWidth="1"/>
    <col min="9" max="9" width="20.5703125" customWidth="1"/>
    <col min="10" max="10" width="3.7109375" customWidth="1"/>
  </cols>
  <sheetData>
    <row r="1" spans="1:10" ht="15.75" thickBot="1">
      <c r="A1" s="3"/>
      <c r="B1" s="3"/>
      <c r="C1" s="3"/>
      <c r="D1" s="3"/>
      <c r="E1" s="3"/>
      <c r="F1" s="3"/>
      <c r="G1" s="3"/>
      <c r="H1" s="3"/>
      <c r="I1" s="3"/>
      <c r="J1" s="3"/>
    </row>
    <row r="2" spans="1:10" ht="15.75">
      <c r="A2" s="4"/>
      <c r="B2" s="5" t="s">
        <v>449</v>
      </c>
      <c r="C2" s="6"/>
      <c r="D2" s="6"/>
      <c r="E2" s="6"/>
      <c r="F2" s="6"/>
      <c r="G2" s="6"/>
      <c r="H2" s="6"/>
      <c r="I2" s="6"/>
      <c r="J2" s="7"/>
    </row>
    <row r="3" spans="1:10">
      <c r="A3" s="9"/>
      <c r="B3" s="784" t="s">
        <v>450</v>
      </c>
      <c r="C3" s="784"/>
      <c r="D3" s="784"/>
      <c r="E3" s="784"/>
      <c r="F3" s="784"/>
      <c r="G3" s="784"/>
      <c r="H3" s="784"/>
      <c r="I3" s="784"/>
      <c r="J3" s="10"/>
    </row>
    <row r="4" spans="1:10">
      <c r="A4" s="9"/>
      <c r="B4" s="784"/>
      <c r="C4" s="784"/>
      <c r="D4" s="784"/>
      <c r="E4" s="784"/>
      <c r="F4" s="784"/>
      <c r="G4" s="784"/>
      <c r="H4" s="784"/>
      <c r="I4" s="784"/>
      <c r="J4" s="10"/>
    </row>
    <row r="5" spans="1:10">
      <c r="A5" s="9"/>
      <c r="B5" s="784"/>
      <c r="C5" s="784"/>
      <c r="D5" s="784"/>
      <c r="E5" s="784"/>
      <c r="F5" s="784"/>
      <c r="G5" s="784"/>
      <c r="H5" s="784"/>
      <c r="I5" s="784"/>
      <c r="J5" s="10"/>
    </row>
    <row r="6" spans="1:10">
      <c r="A6" s="9"/>
      <c r="B6" s="324"/>
      <c r="C6" s="324"/>
      <c r="D6" s="324"/>
      <c r="E6" s="324"/>
      <c r="F6" s="324"/>
      <c r="G6" s="324"/>
      <c r="H6" s="324"/>
      <c r="I6" s="324"/>
      <c r="J6" s="10"/>
    </row>
    <row r="7" spans="1:10">
      <c r="A7" s="12"/>
      <c r="B7" s="13" t="s">
        <v>0</v>
      </c>
      <c r="C7" s="14"/>
      <c r="D7" s="615" t="s">
        <v>176</v>
      </c>
      <c r="E7" s="13"/>
      <c r="F7" s="16" t="s">
        <v>451</v>
      </c>
      <c r="G7" s="13"/>
      <c r="H7" s="13"/>
      <c r="I7" s="16"/>
      <c r="J7" s="17"/>
    </row>
    <row r="8" spans="1:10">
      <c r="A8" s="12"/>
      <c r="B8" s="13" t="s">
        <v>1</v>
      </c>
      <c r="C8" s="14"/>
      <c r="D8" s="631" t="s">
        <v>178</v>
      </c>
      <c r="E8" s="13"/>
      <c r="F8" s="16" t="s">
        <v>452</v>
      </c>
      <c r="G8" s="793" t="s">
        <v>695</v>
      </c>
      <c r="H8" s="821"/>
      <c r="I8" s="13"/>
      <c r="J8" s="17"/>
    </row>
    <row r="9" spans="1:10">
      <c r="A9" s="12"/>
      <c r="B9" s="13" t="s">
        <v>641</v>
      </c>
      <c r="C9" s="13"/>
      <c r="D9" s="632">
        <v>505288</v>
      </c>
      <c r="E9" s="13" t="s">
        <v>453</v>
      </c>
      <c r="F9" s="16" t="s">
        <v>454</v>
      </c>
      <c r="G9" s="793" t="s">
        <v>693</v>
      </c>
      <c r="H9" s="821"/>
      <c r="I9" s="13"/>
      <c r="J9" s="17"/>
    </row>
    <row r="10" spans="1:10">
      <c r="A10" s="12"/>
      <c r="B10" s="13"/>
      <c r="C10" s="13"/>
      <c r="D10" s="617"/>
      <c r="E10" s="13"/>
      <c r="F10" s="16" t="s">
        <v>455</v>
      </c>
      <c r="G10" s="793">
        <v>1627</v>
      </c>
      <c r="H10" s="821"/>
      <c r="I10" s="13"/>
      <c r="J10" s="17"/>
    </row>
    <row r="11" spans="1:10" ht="15.75" thickBot="1">
      <c r="A11" s="12"/>
      <c r="B11" s="13"/>
      <c r="C11" s="13"/>
      <c r="D11" s="13"/>
      <c r="E11" s="13"/>
      <c r="F11" s="16" t="s">
        <v>456</v>
      </c>
      <c r="G11" s="822">
        <v>5890031699</v>
      </c>
      <c r="H11" s="823"/>
      <c r="I11" s="13"/>
      <c r="J11" s="17"/>
    </row>
    <row r="12" spans="1:10" ht="15.75" thickBot="1">
      <c r="A12" s="9"/>
      <c r="B12" s="21"/>
      <c r="C12" s="21"/>
      <c r="D12" s="21"/>
      <c r="E12" s="21"/>
      <c r="F12" s="21"/>
      <c r="G12" s="21"/>
      <c r="H12" s="21"/>
      <c r="I12" s="21"/>
      <c r="J12" s="10"/>
    </row>
    <row r="13" spans="1:10">
      <c r="A13" s="9"/>
      <c r="B13" s="22"/>
      <c r="C13" s="23" t="s">
        <v>457</v>
      </c>
      <c r="D13" s="24"/>
      <c r="E13" s="24"/>
      <c r="F13" s="24"/>
      <c r="G13" s="24"/>
      <c r="H13" s="24"/>
      <c r="I13" s="25"/>
      <c r="J13" s="10"/>
    </row>
    <row r="14" spans="1:10" ht="15.75" thickBot="1">
      <c r="A14" s="9"/>
      <c r="B14" s="9"/>
      <c r="C14" s="13"/>
      <c r="D14" s="21"/>
      <c r="E14" s="21"/>
      <c r="F14" s="21"/>
      <c r="G14" s="21"/>
      <c r="H14" s="21"/>
      <c r="I14" s="10"/>
      <c r="J14" s="10"/>
    </row>
    <row r="15" spans="1:10">
      <c r="A15" s="9"/>
      <c r="B15" s="9"/>
      <c r="C15" s="785" t="s">
        <v>458</v>
      </c>
      <c r="D15" s="786"/>
      <c r="E15" s="787" t="s">
        <v>646</v>
      </c>
      <c r="F15" s="787" t="s">
        <v>544</v>
      </c>
      <c r="G15" s="789" t="s">
        <v>545</v>
      </c>
      <c r="H15" s="789" t="s">
        <v>647</v>
      </c>
      <c r="I15" s="791" t="s">
        <v>461</v>
      </c>
      <c r="J15" s="10"/>
    </row>
    <row r="16" spans="1:10" ht="38.25">
      <c r="A16" s="9"/>
      <c r="B16" s="9"/>
      <c r="C16" s="330" t="s">
        <v>649</v>
      </c>
      <c r="D16" s="287" t="s">
        <v>650</v>
      </c>
      <c r="E16" s="788"/>
      <c r="F16" s="788"/>
      <c r="G16" s="790"/>
      <c r="H16" s="790"/>
      <c r="I16" s="792"/>
      <c r="J16" s="10"/>
    </row>
    <row r="17" spans="1:11">
      <c r="A17" s="9"/>
      <c r="B17" s="9"/>
      <c r="C17" s="28" t="s">
        <v>725</v>
      </c>
      <c r="D17" s="29" t="s">
        <v>726</v>
      </c>
      <c r="E17" s="286"/>
      <c r="F17" s="286" t="s">
        <v>723</v>
      </c>
      <c r="G17" s="286" t="s">
        <v>727</v>
      </c>
      <c r="H17" s="286">
        <v>1</v>
      </c>
      <c r="I17" s="344">
        <v>354459.2</v>
      </c>
      <c r="J17" s="10"/>
    </row>
    <row r="18" spans="1:11">
      <c r="A18" s="9"/>
      <c r="B18" s="9"/>
      <c r="C18" s="31" t="s">
        <v>1055</v>
      </c>
      <c r="D18" s="32" t="s">
        <v>1056</v>
      </c>
      <c r="E18" s="343">
        <v>833</v>
      </c>
      <c r="F18" s="343" t="s">
        <v>1057</v>
      </c>
      <c r="G18" s="343" t="s">
        <v>742</v>
      </c>
      <c r="H18" s="343">
        <v>1</v>
      </c>
      <c r="I18" s="356">
        <v>30300</v>
      </c>
      <c r="J18" s="10"/>
    </row>
    <row r="19" spans="1:11">
      <c r="A19" s="9"/>
      <c r="B19" s="9"/>
      <c r="C19" s="31"/>
      <c r="D19" s="32"/>
      <c r="E19" s="32"/>
      <c r="F19" s="343"/>
      <c r="G19" s="362" t="s">
        <v>3</v>
      </c>
      <c r="H19" s="362"/>
      <c r="I19" s="363">
        <f>SUM(I17:I18)</f>
        <v>384759.2</v>
      </c>
      <c r="J19" s="10"/>
    </row>
    <row r="20" spans="1:11">
      <c r="A20" s="9"/>
      <c r="B20" s="9"/>
      <c r="C20" s="31"/>
      <c r="D20" s="32"/>
      <c r="E20" s="32"/>
      <c r="F20" s="343"/>
      <c r="G20" s="343"/>
      <c r="H20" s="343"/>
      <c r="I20" s="34"/>
      <c r="J20" s="10"/>
    </row>
    <row r="21" spans="1:11">
      <c r="A21" s="9"/>
      <c r="B21" s="9"/>
      <c r="C21" s="31"/>
      <c r="D21" s="32"/>
      <c r="E21" s="32"/>
      <c r="F21" s="343"/>
      <c r="G21" s="343"/>
      <c r="H21" s="343"/>
      <c r="I21" s="34"/>
      <c r="J21" s="10"/>
    </row>
    <row r="22" spans="1:11" ht="15.75" thickBot="1">
      <c r="A22" s="9"/>
      <c r="B22" s="9"/>
      <c r="C22" s="35"/>
      <c r="D22" s="36"/>
      <c r="E22" s="36"/>
      <c r="F22" s="36"/>
      <c r="G22" s="37"/>
      <c r="H22" s="37"/>
      <c r="I22" s="285"/>
      <c r="J22" s="10"/>
    </row>
    <row r="23" spans="1:11">
      <c r="A23" s="9"/>
      <c r="B23" s="9"/>
      <c r="C23" s="3" t="s">
        <v>648</v>
      </c>
      <c r="D23" s="21"/>
      <c r="E23" s="21"/>
      <c r="F23" s="21"/>
      <c r="G23" s="21"/>
      <c r="H23" s="21"/>
      <c r="I23" s="10"/>
      <c r="J23" s="10"/>
    </row>
    <row r="24" spans="1:11">
      <c r="A24" s="9"/>
      <c r="B24" s="9"/>
      <c r="C24" s="3" t="s">
        <v>675</v>
      </c>
      <c r="D24" s="38"/>
      <c r="E24" s="38"/>
      <c r="F24" s="38"/>
      <c r="G24" s="38"/>
      <c r="H24" s="38"/>
      <c r="I24" s="39"/>
      <c r="J24" s="10"/>
    </row>
    <row r="25" spans="1:11">
      <c r="A25" s="9"/>
      <c r="B25" s="9"/>
      <c r="C25" s="288" t="s">
        <v>651</v>
      </c>
      <c r="D25" s="38"/>
      <c r="E25" s="38"/>
      <c r="F25" s="38"/>
      <c r="G25" s="38"/>
      <c r="H25" s="38"/>
      <c r="I25" s="39"/>
      <c r="J25" s="10"/>
    </row>
    <row r="26" spans="1:11">
      <c r="A26" s="9"/>
      <c r="B26" s="9"/>
      <c r="C26" s="21" t="s">
        <v>652</v>
      </c>
      <c r="D26" s="38"/>
      <c r="E26" s="38"/>
      <c r="F26" s="38"/>
      <c r="G26" s="38"/>
      <c r="H26" s="38"/>
      <c r="I26" s="39"/>
      <c r="J26" s="10"/>
    </row>
    <row r="27" spans="1:11">
      <c r="A27" s="9"/>
      <c r="B27" s="9"/>
      <c r="C27" s="40" t="s">
        <v>639</v>
      </c>
      <c r="D27" s="38"/>
      <c r="E27" s="38"/>
      <c r="F27" s="38"/>
      <c r="G27" s="38"/>
      <c r="H27" s="38"/>
      <c r="I27" s="39"/>
      <c r="J27" s="10"/>
    </row>
    <row r="28" spans="1:11">
      <c r="A28" s="9"/>
      <c r="B28" s="9"/>
      <c r="C28" s="40" t="s">
        <v>662</v>
      </c>
      <c r="D28" s="38"/>
      <c r="E28" s="38"/>
      <c r="F28" s="38"/>
      <c r="G28" s="38"/>
      <c r="H28" s="38"/>
      <c r="I28" s="39"/>
      <c r="J28" s="10"/>
    </row>
    <row r="29" spans="1:11">
      <c r="A29" s="9"/>
      <c r="B29" s="9"/>
      <c r="C29" s="21" t="s">
        <v>653</v>
      </c>
      <c r="D29" s="38"/>
      <c r="E29" s="38"/>
      <c r="F29" s="38"/>
      <c r="G29" s="38"/>
      <c r="H29" s="38"/>
      <c r="I29" s="39"/>
      <c r="J29" s="10"/>
    </row>
    <row r="30" spans="1:11">
      <c r="A30" s="9"/>
      <c r="B30" s="9"/>
      <c r="C30" s="21" t="s">
        <v>654</v>
      </c>
      <c r="D30" s="38"/>
      <c r="E30" s="38"/>
      <c r="F30" s="38"/>
      <c r="G30" s="38"/>
      <c r="H30" s="38"/>
      <c r="I30" s="39"/>
      <c r="J30" s="10"/>
    </row>
    <row r="31" spans="1:11">
      <c r="A31" s="9"/>
      <c r="B31" s="9"/>
      <c r="C31" s="21" t="s">
        <v>655</v>
      </c>
      <c r="D31" s="38"/>
      <c r="E31" s="38"/>
      <c r="F31" s="38"/>
      <c r="G31" s="38"/>
      <c r="H31" s="38"/>
      <c r="I31" s="39"/>
      <c r="J31" s="10"/>
    </row>
    <row r="32" spans="1:11">
      <c r="A32" s="9"/>
      <c r="B32" s="9"/>
      <c r="C32" s="530" t="s">
        <v>1015</v>
      </c>
      <c r="D32" s="531"/>
      <c r="E32" s="531"/>
      <c r="F32" s="531"/>
      <c r="G32" s="531"/>
      <c r="H32" s="531"/>
      <c r="I32" s="532"/>
      <c r="J32" s="533"/>
      <c r="K32" s="534"/>
    </row>
    <row r="33" spans="1:11">
      <c r="A33" s="9"/>
      <c r="B33" s="9"/>
      <c r="C33" s="530" t="s">
        <v>1016</v>
      </c>
      <c r="D33" s="531"/>
      <c r="E33" s="531"/>
      <c r="F33" s="531"/>
      <c r="G33" s="531"/>
      <c r="H33" s="531"/>
      <c r="I33" s="532"/>
      <c r="J33" s="533"/>
      <c r="K33" s="534"/>
    </row>
    <row r="34" spans="1:11">
      <c r="A34" s="9"/>
      <c r="B34" s="9"/>
      <c r="C34" s="530" t="s">
        <v>658</v>
      </c>
      <c r="D34" s="531"/>
      <c r="E34" s="531"/>
      <c r="F34" s="531"/>
      <c r="G34" s="531"/>
      <c r="H34" s="531"/>
      <c r="I34" s="532"/>
      <c r="J34" s="533"/>
      <c r="K34" s="534"/>
    </row>
    <row r="35" spans="1:11">
      <c r="A35" s="9"/>
      <c r="B35" s="9"/>
      <c r="C35" s="21" t="s">
        <v>659</v>
      </c>
      <c r="D35" s="38"/>
      <c r="E35" s="38"/>
      <c r="F35" s="38"/>
      <c r="G35" s="38"/>
      <c r="H35" s="38"/>
      <c r="I35" s="39"/>
      <c r="J35" s="10"/>
    </row>
    <row r="36" spans="1:11">
      <c r="A36" s="9"/>
      <c r="B36" s="9"/>
      <c r="C36" s="21" t="s">
        <v>663</v>
      </c>
      <c r="D36" s="38"/>
      <c r="E36" s="38"/>
      <c r="F36" s="38"/>
      <c r="G36" s="38"/>
      <c r="H36" s="38"/>
      <c r="I36" s="39"/>
      <c r="J36" s="10"/>
    </row>
    <row r="37" spans="1:11" ht="15.75" thickBot="1">
      <c r="A37" s="9"/>
      <c r="B37" s="41"/>
      <c r="C37" s="42"/>
      <c r="D37" s="42"/>
      <c r="E37" s="42"/>
      <c r="F37" s="42"/>
      <c r="G37" s="42"/>
      <c r="H37" s="42"/>
      <c r="I37" s="43"/>
      <c r="J37" s="10"/>
    </row>
    <row r="38" spans="1:11">
      <c r="A38" s="9"/>
      <c r="B38" s="21"/>
      <c r="C38" s="21"/>
      <c r="D38" s="21"/>
      <c r="E38" s="21"/>
      <c r="F38" s="21"/>
      <c r="G38" s="21"/>
      <c r="H38" s="21"/>
      <c r="I38" s="21"/>
      <c r="J38" s="10"/>
    </row>
    <row r="39" spans="1:11" ht="15.75" thickBot="1">
      <c r="A39" s="9"/>
      <c r="B39" s="21"/>
      <c r="C39" s="21"/>
      <c r="D39" s="21"/>
      <c r="E39" s="21"/>
      <c r="F39" s="21"/>
      <c r="G39" s="21"/>
      <c r="H39" s="21"/>
      <c r="I39" s="21"/>
      <c r="J39" s="10"/>
    </row>
    <row r="40" spans="1:11">
      <c r="A40" s="9"/>
      <c r="B40" s="22"/>
      <c r="C40" s="23" t="s">
        <v>466</v>
      </c>
      <c r="D40" s="24"/>
      <c r="E40" s="24"/>
      <c r="F40" s="24"/>
      <c r="G40" s="24"/>
      <c r="H40" s="24"/>
      <c r="I40" s="25"/>
      <c r="J40" s="10"/>
    </row>
    <row r="41" spans="1:11" ht="15.75" thickBot="1">
      <c r="A41" s="9"/>
      <c r="B41" s="9"/>
      <c r="C41" s="13"/>
      <c r="D41" s="21"/>
      <c r="E41" s="21"/>
      <c r="F41" s="21"/>
      <c r="G41" s="21"/>
      <c r="H41" s="21"/>
      <c r="I41" s="10"/>
      <c r="J41" s="10"/>
    </row>
    <row r="42" spans="1:11">
      <c r="A42" s="9"/>
      <c r="B42" s="9"/>
      <c r="C42" s="775" t="s">
        <v>458</v>
      </c>
      <c r="D42" s="776"/>
      <c r="E42" s="777"/>
      <c r="F42" s="769" t="s">
        <v>459</v>
      </c>
      <c r="G42" s="769" t="s">
        <v>460</v>
      </c>
      <c r="H42" s="778" t="s">
        <v>461</v>
      </c>
      <c r="I42" s="779"/>
      <c r="J42" s="10"/>
    </row>
    <row r="43" spans="1:11">
      <c r="A43" s="9"/>
      <c r="B43" s="9"/>
      <c r="C43" s="331" t="s">
        <v>462</v>
      </c>
      <c r="D43" s="782" t="s">
        <v>463</v>
      </c>
      <c r="E43" s="783"/>
      <c r="F43" s="770"/>
      <c r="G43" s="770"/>
      <c r="H43" s="815"/>
      <c r="I43" s="816"/>
      <c r="J43" s="10"/>
    </row>
    <row r="44" spans="1:11">
      <c r="A44" s="9"/>
      <c r="B44" s="9"/>
      <c r="C44" s="28" t="s">
        <v>1052</v>
      </c>
      <c r="D44" s="811" t="s">
        <v>1051</v>
      </c>
      <c r="E44" s="812"/>
      <c r="F44" s="44" t="s">
        <v>1053</v>
      </c>
      <c r="G44" s="44" t="s">
        <v>1054</v>
      </c>
      <c r="H44" s="817">
        <v>70000</v>
      </c>
      <c r="I44" s="818"/>
      <c r="J44" s="10"/>
    </row>
    <row r="45" spans="1:11">
      <c r="A45" s="9"/>
      <c r="B45" s="9"/>
      <c r="C45" s="31"/>
      <c r="D45" s="811"/>
      <c r="E45" s="812"/>
      <c r="F45" s="46"/>
      <c r="G45" s="46"/>
      <c r="H45" s="819"/>
      <c r="I45" s="820"/>
      <c r="J45" s="10"/>
    </row>
    <row r="46" spans="1:11">
      <c r="A46" s="9"/>
      <c r="B46" s="9"/>
      <c r="C46" s="31"/>
      <c r="D46" s="811"/>
      <c r="E46" s="812"/>
      <c r="F46" s="46"/>
      <c r="G46" s="678" t="s">
        <v>3</v>
      </c>
      <c r="H46" s="679"/>
      <c r="I46" s="680">
        <v>70000</v>
      </c>
      <c r="J46" s="10"/>
    </row>
    <row r="47" spans="1:11">
      <c r="A47" s="9"/>
      <c r="B47" s="9"/>
      <c r="C47" s="31"/>
      <c r="D47" s="811"/>
      <c r="E47" s="812"/>
      <c r="F47" s="46"/>
      <c r="G47" s="46"/>
      <c r="H47" s="48"/>
      <c r="I47" s="49"/>
      <c r="J47" s="10"/>
    </row>
    <row r="48" spans="1:11">
      <c r="A48" s="9"/>
      <c r="B48" s="9"/>
      <c r="C48" s="31"/>
      <c r="D48" s="811"/>
      <c r="E48" s="812"/>
      <c r="F48" s="46"/>
      <c r="G48" s="46"/>
      <c r="H48" s="48"/>
      <c r="I48" s="49"/>
      <c r="J48" s="10"/>
    </row>
    <row r="49" spans="1:10">
      <c r="A49" s="9"/>
      <c r="B49" s="9"/>
      <c r="C49" s="31"/>
      <c r="D49" s="811"/>
      <c r="E49" s="812"/>
      <c r="F49" s="46"/>
      <c r="G49" s="46"/>
      <c r="H49" s="48"/>
      <c r="I49" s="49"/>
      <c r="J49" s="10"/>
    </row>
    <row r="50" spans="1:10">
      <c r="A50" s="9"/>
      <c r="B50" s="9"/>
      <c r="C50" s="31"/>
      <c r="D50" s="811"/>
      <c r="E50" s="812"/>
      <c r="F50" s="46"/>
      <c r="G50" s="46"/>
      <c r="H50" s="48"/>
      <c r="I50" s="49"/>
      <c r="J50" s="10"/>
    </row>
    <row r="51" spans="1:10">
      <c r="A51" s="9"/>
      <c r="B51" s="9"/>
      <c r="C51" s="31"/>
      <c r="D51" s="811"/>
      <c r="E51" s="812"/>
      <c r="F51" s="46"/>
      <c r="G51" s="46"/>
      <c r="H51" s="48"/>
      <c r="I51" s="49"/>
      <c r="J51" s="10"/>
    </row>
    <row r="52" spans="1:10" ht="15.75" thickBot="1">
      <c r="A52" s="9"/>
      <c r="B52" s="9"/>
      <c r="C52" s="35"/>
      <c r="D52" s="811"/>
      <c r="E52" s="812"/>
      <c r="F52" s="50"/>
      <c r="G52" s="51"/>
      <c r="H52" s="813"/>
      <c r="I52" s="814"/>
      <c r="J52" s="10"/>
    </row>
    <row r="53" spans="1:10">
      <c r="A53" s="9"/>
      <c r="B53" s="9"/>
      <c r="C53" s="530" t="s">
        <v>467</v>
      </c>
      <c r="D53" s="531"/>
      <c r="E53" s="531"/>
      <c r="F53" s="531"/>
      <c r="G53" s="531"/>
      <c r="H53" s="531"/>
      <c r="I53" s="532"/>
      <c r="J53" s="533"/>
    </row>
    <row r="54" spans="1:10">
      <c r="A54" s="9"/>
      <c r="B54" s="9"/>
      <c r="C54" s="535" t="s">
        <v>985</v>
      </c>
      <c r="D54" s="531"/>
      <c r="E54" s="531"/>
      <c r="F54" s="531"/>
      <c r="G54" s="531"/>
      <c r="H54" s="531"/>
      <c r="I54" s="532"/>
      <c r="J54" s="533"/>
    </row>
    <row r="55" spans="1:10">
      <c r="A55" s="9"/>
      <c r="B55" s="9"/>
      <c r="C55" s="530" t="s">
        <v>986</v>
      </c>
      <c r="D55" s="535"/>
      <c r="E55" s="536"/>
      <c r="F55" s="537"/>
      <c r="G55" s="537"/>
      <c r="H55" s="537"/>
      <c r="I55" s="538"/>
      <c r="J55" s="533"/>
    </row>
    <row r="56" spans="1:10">
      <c r="A56" s="9"/>
      <c r="B56" s="9"/>
      <c r="C56" s="535" t="s">
        <v>987</v>
      </c>
      <c r="D56" s="535"/>
      <c r="E56" s="536"/>
      <c r="F56" s="537"/>
      <c r="G56" s="537"/>
      <c r="H56" s="537"/>
      <c r="I56" s="538"/>
      <c r="J56" s="533"/>
    </row>
    <row r="57" spans="1:10">
      <c r="A57" s="9"/>
      <c r="B57" s="9"/>
      <c r="C57" s="40" t="s">
        <v>674</v>
      </c>
      <c r="D57" s="38"/>
      <c r="E57" s="38"/>
      <c r="F57" s="38"/>
      <c r="G57" s="38"/>
      <c r="H57" s="38"/>
      <c r="I57" s="39"/>
      <c r="J57" s="10"/>
    </row>
    <row r="58" spans="1:10">
      <c r="A58" s="9"/>
      <c r="B58" s="9"/>
      <c r="C58" s="40" t="s">
        <v>679</v>
      </c>
      <c r="D58" s="38"/>
      <c r="E58" s="38"/>
      <c r="F58" s="38"/>
      <c r="G58" s="38"/>
      <c r="H58" s="38"/>
      <c r="I58" s="39"/>
      <c r="J58" s="10"/>
    </row>
    <row r="59" spans="1:10" ht="15.75" thickBot="1">
      <c r="A59" s="9"/>
      <c r="B59" s="41"/>
      <c r="C59" s="42" t="s">
        <v>680</v>
      </c>
      <c r="D59" s="52"/>
      <c r="E59" s="52"/>
      <c r="F59" s="52"/>
      <c r="G59" s="52"/>
      <c r="H59" s="52"/>
      <c r="I59" s="53"/>
      <c r="J59" s="10"/>
    </row>
    <row r="60" spans="1:10" ht="15.75" thickBot="1">
      <c r="A60" s="9"/>
      <c r="B60" s="21"/>
      <c r="C60" s="21"/>
      <c r="D60" s="21"/>
      <c r="E60" s="21"/>
      <c r="F60" s="21"/>
      <c r="G60" s="21"/>
      <c r="H60" s="21"/>
      <c r="I60" s="21"/>
      <c r="J60" s="10"/>
    </row>
    <row r="61" spans="1:10">
      <c r="A61" s="9"/>
      <c r="B61" s="4"/>
      <c r="C61" s="54" t="s">
        <v>468</v>
      </c>
      <c r="D61" s="6"/>
      <c r="E61" s="6"/>
      <c r="F61" s="6"/>
      <c r="G61" s="6"/>
      <c r="H61" s="6"/>
      <c r="I61" s="7"/>
      <c r="J61" s="55"/>
    </row>
    <row r="62" spans="1:10" ht="15.75" thickBot="1">
      <c r="A62" s="9"/>
      <c r="B62" s="56"/>
      <c r="C62" s="57"/>
      <c r="D62" s="57"/>
      <c r="E62" s="57"/>
      <c r="F62" s="57"/>
      <c r="G62" s="57"/>
      <c r="H62" s="57"/>
      <c r="I62" s="55"/>
      <c r="J62" s="55"/>
    </row>
    <row r="63" spans="1:10">
      <c r="A63" s="12"/>
      <c r="B63" s="58"/>
      <c r="C63" s="767" t="s">
        <v>458</v>
      </c>
      <c r="D63" s="768"/>
      <c r="E63" s="769" t="s">
        <v>459</v>
      </c>
      <c r="F63" s="769" t="s">
        <v>460</v>
      </c>
      <c r="G63" s="769" t="s">
        <v>461</v>
      </c>
      <c r="H63" s="769"/>
      <c r="I63" s="771"/>
      <c r="J63" s="17"/>
    </row>
    <row r="64" spans="1:10">
      <c r="A64" s="12"/>
      <c r="B64" s="58"/>
      <c r="C64" s="331" t="s">
        <v>462</v>
      </c>
      <c r="D64" s="332" t="s">
        <v>463</v>
      </c>
      <c r="E64" s="770"/>
      <c r="F64" s="770"/>
      <c r="G64" s="60" t="s">
        <v>469</v>
      </c>
      <c r="H64" s="60" t="s">
        <v>470</v>
      </c>
      <c r="I64" s="61" t="s">
        <v>471</v>
      </c>
      <c r="J64" s="17"/>
    </row>
    <row r="65" spans="1:10">
      <c r="A65" s="9"/>
      <c r="B65" s="56"/>
      <c r="C65" s="62"/>
      <c r="D65" s="63"/>
      <c r="E65" s="64"/>
      <c r="F65" s="65"/>
      <c r="G65" s="66"/>
      <c r="H65" s="67"/>
      <c r="I65" s="68"/>
      <c r="J65" s="10"/>
    </row>
    <row r="66" spans="1:10">
      <c r="A66" s="9"/>
      <c r="B66" s="56"/>
      <c r="C66" s="69"/>
      <c r="D66" s="70"/>
      <c r="E66" s="71"/>
      <c r="F66" s="72"/>
      <c r="G66" s="73"/>
      <c r="H66" s="74"/>
      <c r="I66" s="75"/>
      <c r="J66" s="10"/>
    </row>
    <row r="67" spans="1:10" ht="15.75" thickBot="1">
      <c r="A67" s="9"/>
      <c r="B67" s="56"/>
      <c r="C67" s="76"/>
      <c r="D67" s="77"/>
      <c r="E67" s="78"/>
      <c r="F67" s="79"/>
      <c r="G67" s="80"/>
      <c r="H67" s="81"/>
      <c r="I67" s="82"/>
      <c r="J67" s="10"/>
    </row>
    <row r="68" spans="1:10">
      <c r="A68" s="9"/>
      <c r="B68" s="56"/>
      <c r="C68" s="303" t="s">
        <v>464</v>
      </c>
      <c r="D68" s="304"/>
      <c r="E68" s="305"/>
      <c r="F68" s="306"/>
      <c r="G68" s="306"/>
      <c r="H68" s="307"/>
      <c r="I68" s="7"/>
      <c r="J68" s="10"/>
    </row>
    <row r="69" spans="1:10">
      <c r="A69" s="9"/>
      <c r="B69" s="56"/>
      <c r="C69" s="800" t="s">
        <v>676</v>
      </c>
      <c r="D69" s="801"/>
      <c r="E69" s="801"/>
      <c r="F69" s="801"/>
      <c r="G69" s="801"/>
      <c r="H69" s="801"/>
      <c r="I69" s="802"/>
      <c r="J69" s="55"/>
    </row>
    <row r="70" spans="1:10">
      <c r="A70" s="9"/>
      <c r="B70" s="56"/>
      <c r="C70" s="327" t="s">
        <v>677</v>
      </c>
      <c r="D70" s="328"/>
      <c r="E70" s="328"/>
      <c r="F70" s="328"/>
      <c r="G70" s="328"/>
      <c r="H70" s="328"/>
      <c r="I70" s="329"/>
      <c r="J70" s="55"/>
    </row>
    <row r="71" spans="1:10" ht="15.75" thickBot="1">
      <c r="A71" s="9"/>
      <c r="B71" s="83"/>
      <c r="C71" s="193" t="s">
        <v>678</v>
      </c>
      <c r="D71" s="84"/>
      <c r="E71" s="85"/>
      <c r="F71" s="86"/>
      <c r="G71" s="86"/>
      <c r="H71" s="86"/>
      <c r="I71" s="87"/>
      <c r="J71" s="55"/>
    </row>
    <row r="72" spans="1:10" ht="90" customHeight="1" thickBot="1">
      <c r="A72" s="9"/>
      <c r="B72" s="57"/>
      <c r="C72" s="88"/>
      <c r="D72" s="89"/>
      <c r="E72" s="90"/>
      <c r="F72" s="91"/>
      <c r="G72" s="91"/>
      <c r="H72" s="91"/>
      <c r="I72" s="91"/>
      <c r="J72" s="55"/>
    </row>
    <row r="73" spans="1:10">
      <c r="A73" s="9"/>
      <c r="B73" s="4"/>
      <c r="C73" s="54" t="s">
        <v>472</v>
      </c>
      <c r="D73" s="6"/>
      <c r="E73" s="6" t="s">
        <v>178</v>
      </c>
      <c r="F73" s="6"/>
      <c r="G73" s="6"/>
      <c r="H73" s="6"/>
      <c r="I73" s="7"/>
      <c r="J73" s="55"/>
    </row>
    <row r="74" spans="1:10" ht="15.75" thickBot="1">
      <c r="A74" s="9"/>
      <c r="B74" s="56"/>
      <c r="C74" s="57"/>
      <c r="D74" s="57"/>
      <c r="E74" s="57"/>
      <c r="F74" s="57"/>
      <c r="G74" s="57"/>
      <c r="H74" s="57"/>
      <c r="I74" s="55"/>
      <c r="J74" s="55"/>
    </row>
    <row r="75" spans="1:10">
      <c r="A75" s="12"/>
      <c r="B75" s="58"/>
      <c r="C75" s="767" t="s">
        <v>458</v>
      </c>
      <c r="D75" s="768"/>
      <c r="E75" s="769" t="s">
        <v>459</v>
      </c>
      <c r="F75" s="769" t="s">
        <v>460</v>
      </c>
      <c r="G75" s="769" t="s">
        <v>461</v>
      </c>
      <c r="H75" s="769"/>
      <c r="I75" s="771"/>
      <c r="J75" s="17"/>
    </row>
    <row r="76" spans="1:10">
      <c r="A76" s="12"/>
      <c r="B76" s="58"/>
      <c r="C76" s="331" t="s">
        <v>462</v>
      </c>
      <c r="D76" s="332" t="s">
        <v>463</v>
      </c>
      <c r="E76" s="770"/>
      <c r="F76" s="770"/>
      <c r="G76" s="60" t="s">
        <v>469</v>
      </c>
      <c r="H76" s="60" t="s">
        <v>470</v>
      </c>
      <c r="I76" s="61" t="s">
        <v>471</v>
      </c>
      <c r="J76" s="17"/>
    </row>
    <row r="77" spans="1:10">
      <c r="A77" s="9"/>
      <c r="B77" s="56"/>
      <c r="C77" s="666"/>
      <c r="D77" s="673"/>
      <c r="E77" s="674"/>
      <c r="F77" s="668"/>
      <c r="G77" s="675"/>
      <c r="H77" s="676"/>
      <c r="I77" s="677"/>
      <c r="J77" s="10"/>
    </row>
    <row r="78" spans="1:10">
      <c r="A78" s="9"/>
      <c r="B78" s="56"/>
      <c r="C78" s="69"/>
      <c r="D78" s="70"/>
      <c r="E78" s="71"/>
      <c r="F78" s="93"/>
      <c r="G78" s="94"/>
      <c r="H78" s="94"/>
      <c r="I78" s="75"/>
      <c r="J78" s="10"/>
    </row>
    <row r="79" spans="1:10" ht="15.75" thickBot="1">
      <c r="A79" s="9"/>
      <c r="B79" s="56"/>
      <c r="C79" s="76"/>
      <c r="D79" s="77"/>
      <c r="E79" s="78"/>
      <c r="F79" s="95"/>
      <c r="G79" s="96"/>
      <c r="H79" s="96"/>
      <c r="I79" s="82"/>
      <c r="J79" s="10"/>
    </row>
    <row r="80" spans="1:10">
      <c r="A80" s="9"/>
      <c r="B80" s="56"/>
      <c r="C80" s="21" t="s">
        <v>464</v>
      </c>
      <c r="D80" s="89"/>
      <c r="E80" s="90"/>
      <c r="F80" s="91"/>
      <c r="G80" s="91"/>
      <c r="H80" s="91"/>
      <c r="I80" s="97"/>
      <c r="J80" s="55"/>
    </row>
    <row r="81" spans="1:10">
      <c r="A81" s="9"/>
      <c r="B81" s="56"/>
      <c r="C81" s="772" t="s">
        <v>681</v>
      </c>
      <c r="D81" s="772"/>
      <c r="E81" s="772"/>
      <c r="F81" s="772"/>
      <c r="G81" s="772"/>
      <c r="H81" s="772"/>
      <c r="I81" s="302"/>
      <c r="J81" s="55"/>
    </row>
    <row r="82" spans="1:10" ht="15.75" thickBot="1">
      <c r="A82" s="9"/>
      <c r="B82" s="56"/>
      <c r="C82" s="84" t="s">
        <v>682</v>
      </c>
      <c r="D82" s="334"/>
      <c r="E82" s="334"/>
      <c r="F82" s="334"/>
      <c r="G82" s="334"/>
      <c r="H82" s="334"/>
      <c r="I82" s="333"/>
      <c r="J82" s="55"/>
    </row>
    <row r="83" spans="1:10" ht="15.75" thickBot="1">
      <c r="A83" s="9"/>
      <c r="B83" s="100"/>
      <c r="C83" s="100"/>
      <c r="D83" s="100"/>
      <c r="E83" s="100"/>
      <c r="F83" s="100"/>
      <c r="G83" s="100"/>
      <c r="H83" s="100"/>
      <c r="I83" s="100"/>
      <c r="J83" s="55"/>
    </row>
    <row r="84" spans="1:10" ht="38.25">
      <c r="A84" s="101"/>
      <c r="B84" s="102"/>
      <c r="C84" s="103" t="s">
        <v>473</v>
      </c>
      <c r="D84" s="104"/>
      <c r="E84" s="104"/>
      <c r="F84" s="105"/>
      <c r="G84" s="325" t="s">
        <v>474</v>
      </c>
      <c r="H84" s="325" t="s">
        <v>475</v>
      </c>
      <c r="I84" s="107" t="s">
        <v>476</v>
      </c>
      <c r="J84" s="108"/>
    </row>
    <row r="85" spans="1:10">
      <c r="A85" s="101"/>
      <c r="B85" s="101"/>
      <c r="C85" s="110" t="s">
        <v>477</v>
      </c>
      <c r="D85" s="111"/>
      <c r="E85" s="111"/>
      <c r="F85" s="111"/>
      <c r="G85" s="619"/>
      <c r="H85" s="689"/>
      <c r="I85" s="689"/>
      <c r="J85" s="108"/>
    </row>
    <row r="86" spans="1:10">
      <c r="A86" s="101"/>
      <c r="B86" s="101"/>
      <c r="C86" s="110" t="s">
        <v>478</v>
      </c>
      <c r="D86" s="111"/>
      <c r="E86" s="111"/>
      <c r="F86" s="111"/>
      <c r="G86" s="619"/>
      <c r="H86" s="619"/>
      <c r="I86" s="619"/>
      <c r="J86" s="108"/>
    </row>
    <row r="87" spans="1:10">
      <c r="A87" s="101"/>
      <c r="B87" s="101"/>
      <c r="C87" s="114" t="s">
        <v>479</v>
      </c>
      <c r="D87" s="115"/>
      <c r="E87" s="115"/>
      <c r="F87" s="115"/>
      <c r="G87" s="619"/>
      <c r="H87" s="619">
        <v>25264.400000000001</v>
      </c>
      <c r="I87" s="619">
        <v>25264.400000000001</v>
      </c>
      <c r="J87" s="108"/>
    </row>
    <row r="88" spans="1:10">
      <c r="A88" s="101"/>
      <c r="B88" s="101"/>
      <c r="C88" s="110" t="s">
        <v>480</v>
      </c>
      <c r="D88" s="111"/>
      <c r="E88" s="111"/>
      <c r="F88" s="111"/>
      <c r="G88" s="619"/>
      <c r="H88" s="619"/>
      <c r="I88" s="620"/>
      <c r="J88" s="108"/>
    </row>
    <row r="89" spans="1:10">
      <c r="A89" s="101"/>
      <c r="B89" s="101"/>
      <c r="C89" s="110" t="s">
        <v>481</v>
      </c>
      <c r="D89" s="111"/>
      <c r="E89" s="111"/>
      <c r="F89" s="111"/>
      <c r="G89" s="619"/>
      <c r="H89" s="619"/>
      <c r="I89" s="620"/>
      <c r="J89" s="108"/>
    </row>
    <row r="90" spans="1:10">
      <c r="A90" s="101"/>
      <c r="B90" s="101"/>
      <c r="C90" s="114" t="s">
        <v>482</v>
      </c>
      <c r="D90" s="115"/>
      <c r="E90" s="115"/>
      <c r="F90" s="115"/>
      <c r="G90" s="619"/>
      <c r="H90" s="619"/>
      <c r="I90" s="620"/>
      <c r="J90" s="108"/>
    </row>
    <row r="91" spans="1:10">
      <c r="A91" s="101"/>
      <c r="B91" s="101"/>
      <c r="C91" s="114" t="s">
        <v>483</v>
      </c>
      <c r="D91" s="115"/>
      <c r="E91" s="115"/>
      <c r="F91" s="115"/>
      <c r="G91" s="619"/>
      <c r="H91" s="619"/>
      <c r="I91" s="620"/>
      <c r="J91" s="108"/>
    </row>
    <row r="92" spans="1:10">
      <c r="A92" s="101"/>
      <c r="B92" s="101"/>
      <c r="C92" s="114" t="s">
        <v>484</v>
      </c>
      <c r="D92" s="115"/>
      <c r="E92" s="115"/>
      <c r="F92" s="115"/>
      <c r="G92" s="619"/>
      <c r="H92" s="619">
        <v>25264.400000000001</v>
      </c>
      <c r="I92" s="619">
        <v>25264.400000000001</v>
      </c>
      <c r="J92" s="108"/>
    </row>
    <row r="93" spans="1:10">
      <c r="A93" s="101"/>
      <c r="B93" s="101"/>
      <c r="C93" s="114" t="s">
        <v>485</v>
      </c>
      <c r="D93" s="115"/>
      <c r="E93" s="115"/>
      <c r="F93" s="115"/>
      <c r="G93" s="619"/>
      <c r="H93" s="619"/>
      <c r="I93" s="620"/>
      <c r="J93" s="108"/>
    </row>
    <row r="94" spans="1:10">
      <c r="A94" s="101"/>
      <c r="B94" s="101"/>
      <c r="C94" s="114" t="s">
        <v>486</v>
      </c>
      <c r="D94" s="115"/>
      <c r="E94" s="115"/>
      <c r="F94" s="115"/>
      <c r="G94" s="621"/>
      <c r="H94" s="619"/>
      <c r="I94" s="620"/>
      <c r="J94" s="108"/>
    </row>
    <row r="95" spans="1:10">
      <c r="A95" s="101"/>
      <c r="B95" s="101"/>
      <c r="C95" s="114" t="s">
        <v>487</v>
      </c>
      <c r="D95" s="115"/>
      <c r="E95" s="115"/>
      <c r="F95" s="115"/>
      <c r="G95" s="621"/>
      <c r="H95" s="619"/>
      <c r="I95" s="620"/>
      <c r="J95" s="108"/>
    </row>
    <row r="96" spans="1:10">
      <c r="A96" s="101"/>
      <c r="B96" s="101"/>
      <c r="C96" s="116" t="s">
        <v>3</v>
      </c>
      <c r="D96" s="20"/>
      <c r="E96" s="20"/>
      <c r="F96" s="20"/>
      <c r="G96" s="622"/>
      <c r="H96" s="622">
        <f>SUM(H86:H95)</f>
        <v>50528.800000000003</v>
      </c>
      <c r="I96" s="622">
        <f>SUM(I86:I95)</f>
        <v>50528.800000000003</v>
      </c>
      <c r="J96" s="108"/>
    </row>
    <row r="97" spans="1:10" ht="15.75" thickBot="1">
      <c r="A97" s="101"/>
      <c r="B97" s="117"/>
      <c r="C97" s="118" t="s">
        <v>488</v>
      </c>
      <c r="D97" s="119"/>
      <c r="E97" s="119"/>
      <c r="F97" s="119"/>
      <c r="G97" s="623"/>
      <c r="H97" s="623"/>
      <c r="I97" s="141"/>
      <c r="J97" s="108"/>
    </row>
    <row r="98" spans="1:10" ht="15.75" thickBot="1">
      <c r="A98" s="9"/>
      <c r="B98" s="21"/>
      <c r="C98" s="21"/>
      <c r="D98" s="21"/>
      <c r="E98" s="21"/>
      <c r="F98" s="21"/>
      <c r="G98" s="21"/>
      <c r="H98" s="21"/>
      <c r="I98" s="21"/>
      <c r="J98" s="10"/>
    </row>
    <row r="99" spans="1:10">
      <c r="A99" s="58"/>
      <c r="B99" s="122"/>
      <c r="C99" s="54" t="s">
        <v>489</v>
      </c>
      <c r="D99" s="123"/>
      <c r="E99" s="123"/>
      <c r="F99" s="54"/>
      <c r="G99" s="54"/>
      <c r="H99" s="54"/>
      <c r="I99" s="124"/>
      <c r="J99" s="125"/>
    </row>
    <row r="100" spans="1:10">
      <c r="A100" s="128"/>
      <c r="B100" s="128"/>
      <c r="C100" s="129"/>
      <c r="D100" s="328"/>
      <c r="E100" s="328"/>
      <c r="F100" s="328"/>
      <c r="G100" s="328"/>
      <c r="H100" s="328"/>
      <c r="I100" s="326" t="s">
        <v>461</v>
      </c>
      <c r="J100" s="132"/>
    </row>
    <row r="101" spans="1:10">
      <c r="A101" s="128"/>
      <c r="B101" s="128"/>
      <c r="C101" s="134" t="s">
        <v>490</v>
      </c>
      <c r="D101" s="135"/>
      <c r="E101" s="135"/>
      <c r="F101" s="135"/>
      <c r="G101" s="135"/>
      <c r="H101" s="136"/>
      <c r="I101" s="113"/>
      <c r="J101" s="132"/>
    </row>
    <row r="102" spans="1:10">
      <c r="A102" s="128"/>
      <c r="B102" s="128"/>
      <c r="C102" s="137" t="s">
        <v>491</v>
      </c>
      <c r="D102" s="135"/>
      <c r="E102" s="135"/>
      <c r="F102" s="135"/>
      <c r="G102" s="135"/>
      <c r="H102" s="135"/>
      <c r="I102" s="113"/>
      <c r="J102" s="132"/>
    </row>
    <row r="103" spans="1:10">
      <c r="A103" s="128"/>
      <c r="B103" s="128"/>
      <c r="C103" s="138" t="s">
        <v>3</v>
      </c>
      <c r="D103" s="135"/>
      <c r="E103" s="135"/>
      <c r="F103" s="135"/>
      <c r="G103" s="135"/>
      <c r="H103" s="135"/>
      <c r="I103" s="113"/>
      <c r="J103" s="132"/>
    </row>
    <row r="104" spans="1:10" ht="15.75" thickBot="1">
      <c r="A104" s="128"/>
      <c r="B104" s="139"/>
      <c r="C104" s="118" t="s">
        <v>492</v>
      </c>
      <c r="D104" s="118"/>
      <c r="E104" s="140"/>
      <c r="F104" s="140"/>
      <c r="G104" s="120"/>
      <c r="H104" s="120"/>
      <c r="I104" s="141"/>
      <c r="J104" s="132"/>
    </row>
    <row r="105" spans="1:10" ht="84" customHeight="1" thickBot="1">
      <c r="A105" s="56"/>
      <c r="B105" s="57"/>
      <c r="C105" s="57"/>
      <c r="D105" s="57"/>
      <c r="E105" s="57"/>
      <c r="F105" s="57"/>
      <c r="G105" s="57"/>
      <c r="H105" s="57"/>
      <c r="I105" s="57"/>
      <c r="J105" s="55"/>
    </row>
    <row r="106" spans="1:10">
      <c r="A106" s="56"/>
      <c r="B106" s="4"/>
      <c r="C106" s="23" t="s">
        <v>493</v>
      </c>
      <c r="D106" s="6"/>
      <c r="E106" s="6"/>
      <c r="F106" s="6"/>
      <c r="G106" s="758" t="s">
        <v>461</v>
      </c>
      <c r="H106" s="759"/>
      <c r="I106" s="760"/>
      <c r="J106" s="55"/>
    </row>
    <row r="107" spans="1:10">
      <c r="A107" s="56"/>
      <c r="B107" s="56"/>
      <c r="C107" s="335" t="s">
        <v>494</v>
      </c>
      <c r="D107" s="142"/>
      <c r="E107" s="335"/>
      <c r="F107" s="143" t="s">
        <v>495</v>
      </c>
      <c r="G107" s="60" t="s">
        <v>469</v>
      </c>
      <c r="H107" s="60" t="s">
        <v>470</v>
      </c>
      <c r="I107" s="61" t="s">
        <v>471</v>
      </c>
      <c r="J107" s="55"/>
    </row>
    <row r="108" spans="1:10">
      <c r="A108" s="144"/>
      <c r="B108" s="144"/>
      <c r="C108" s="145" t="s">
        <v>496</v>
      </c>
      <c r="D108" s="335"/>
      <c r="E108" s="145"/>
      <c r="F108" s="627">
        <v>2</v>
      </c>
      <c r="G108" s="619">
        <v>384759.2</v>
      </c>
      <c r="H108" s="624"/>
      <c r="I108" s="625"/>
      <c r="J108" s="146"/>
    </row>
    <row r="109" spans="1:10">
      <c r="A109" s="128"/>
      <c r="B109" s="128"/>
      <c r="C109" s="145" t="s">
        <v>497</v>
      </c>
      <c r="D109" s="145"/>
      <c r="E109" s="145"/>
      <c r="F109" s="627">
        <v>1</v>
      </c>
      <c r="G109" s="619">
        <v>70000</v>
      </c>
      <c r="H109" s="626"/>
      <c r="I109" s="628"/>
      <c r="J109" s="132"/>
    </row>
    <row r="110" spans="1:10">
      <c r="A110" s="128"/>
      <c r="B110" s="128"/>
      <c r="C110" s="145" t="s">
        <v>498</v>
      </c>
      <c r="D110" s="145"/>
      <c r="E110" s="145"/>
      <c r="F110" s="627">
        <v>0</v>
      </c>
      <c r="G110" s="627"/>
      <c r="H110" s="627"/>
      <c r="I110" s="620"/>
      <c r="J110" s="132"/>
    </row>
    <row r="111" spans="1:10">
      <c r="A111" s="128"/>
      <c r="B111" s="128"/>
      <c r="C111" s="145" t="s">
        <v>499</v>
      </c>
      <c r="D111" s="145"/>
      <c r="E111" s="145"/>
      <c r="F111" s="627" t="s">
        <v>713</v>
      </c>
      <c r="G111" s="619" t="s">
        <v>713</v>
      </c>
      <c r="H111" s="627"/>
      <c r="I111" s="620"/>
      <c r="J111" s="132"/>
    </row>
    <row r="112" spans="1:10">
      <c r="A112" s="128"/>
      <c r="B112" s="128"/>
      <c r="C112" s="149" t="s">
        <v>500</v>
      </c>
      <c r="D112" s="145"/>
      <c r="E112" s="145"/>
      <c r="F112" s="626">
        <v>1</v>
      </c>
      <c r="G112" s="627"/>
      <c r="H112" s="626"/>
      <c r="I112" s="628"/>
      <c r="J112" s="132"/>
    </row>
    <row r="113" spans="1:10">
      <c r="A113" s="128"/>
      <c r="B113" s="128"/>
      <c r="C113" s="149" t="s">
        <v>501</v>
      </c>
      <c r="D113" s="145"/>
      <c r="E113" s="145"/>
      <c r="F113" s="626"/>
      <c r="G113" s="626"/>
      <c r="H113" s="627"/>
      <c r="I113" s="620">
        <v>50528.800000000003</v>
      </c>
      <c r="J113" s="132"/>
    </row>
    <row r="114" spans="1:10">
      <c r="A114" s="128"/>
      <c r="B114" s="128"/>
      <c r="C114" s="149" t="s">
        <v>502</v>
      </c>
      <c r="D114" s="145"/>
      <c r="E114" s="145"/>
      <c r="F114" s="627"/>
      <c r="G114" s="626"/>
      <c r="H114" s="626"/>
      <c r="I114" s="620"/>
      <c r="J114" s="132"/>
    </row>
    <row r="115" spans="1:10">
      <c r="A115" s="128"/>
      <c r="B115" s="128"/>
      <c r="C115" s="150" t="s">
        <v>503</v>
      </c>
      <c r="D115" s="145"/>
      <c r="E115" s="150"/>
      <c r="F115" s="633">
        <v>3</v>
      </c>
      <c r="G115" s="622">
        <f>SUM(G108:G112)</f>
        <v>454759.2</v>
      </c>
      <c r="H115" s="622">
        <f>H110+H111+H113</f>
        <v>0</v>
      </c>
      <c r="I115" s="634">
        <f>I110+I111+I113+I114</f>
        <v>50528.800000000003</v>
      </c>
      <c r="J115" s="132"/>
    </row>
    <row r="116" spans="1:10" ht="15.75" thickBot="1">
      <c r="A116" s="128"/>
      <c r="B116" s="139"/>
      <c r="C116" s="151" t="s">
        <v>504</v>
      </c>
      <c r="D116" s="152"/>
      <c r="E116" s="151"/>
      <c r="F116" s="635">
        <v>3</v>
      </c>
      <c r="G116" s="761">
        <v>505288</v>
      </c>
      <c r="H116" s="762"/>
      <c r="I116" s="763"/>
      <c r="J116" s="132"/>
    </row>
    <row r="117" spans="1:10" ht="15.75" thickBot="1">
      <c r="A117" s="41"/>
      <c r="B117" s="42"/>
      <c r="C117" s="42"/>
      <c r="D117" s="42"/>
      <c r="E117" s="42"/>
      <c r="F117" s="42"/>
      <c r="G117" s="42"/>
      <c r="H117" s="42"/>
      <c r="I117" s="42"/>
      <c r="J117" s="43"/>
    </row>
  </sheetData>
  <mergeCells count="40">
    <mergeCell ref="B3:I5"/>
    <mergeCell ref="C15:D15"/>
    <mergeCell ref="E15:E16"/>
    <mergeCell ref="F15:F16"/>
    <mergeCell ref="G15:G16"/>
    <mergeCell ref="H15:H16"/>
    <mergeCell ref="I15:I16"/>
    <mergeCell ref="G8:H8"/>
    <mergeCell ref="G9:H9"/>
    <mergeCell ref="G10:H10"/>
    <mergeCell ref="G11:H11"/>
    <mergeCell ref="D50:E50"/>
    <mergeCell ref="C42:E42"/>
    <mergeCell ref="F42:F43"/>
    <mergeCell ref="G42:G43"/>
    <mergeCell ref="H42:I43"/>
    <mergeCell ref="D43:E43"/>
    <mergeCell ref="D44:E44"/>
    <mergeCell ref="H44:I44"/>
    <mergeCell ref="D45:E45"/>
    <mergeCell ref="D46:E46"/>
    <mergeCell ref="D47:E47"/>
    <mergeCell ref="D48:E48"/>
    <mergeCell ref="D49:E49"/>
    <mergeCell ref="H45:I45"/>
    <mergeCell ref="D51:E51"/>
    <mergeCell ref="D52:E52"/>
    <mergeCell ref="H52:I52"/>
    <mergeCell ref="C63:D63"/>
    <mergeCell ref="E63:E64"/>
    <mergeCell ref="F63:F64"/>
    <mergeCell ref="G63:I63"/>
    <mergeCell ref="G106:I106"/>
    <mergeCell ref="G116:I116"/>
    <mergeCell ref="C69:I69"/>
    <mergeCell ref="C75:D75"/>
    <mergeCell ref="E75:E76"/>
    <mergeCell ref="F75:F76"/>
    <mergeCell ref="G75:I75"/>
    <mergeCell ref="C81:H81"/>
  </mergeCells>
  <pageMargins left="0.11811023622047245" right="0.11811023622047245" top="0.39370078740157483" bottom="0.35433070866141736" header="0.31496062992125984" footer="0.31496062992125984"/>
  <pageSetup paperSize="9" scale="6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69"/>
  <sheetViews>
    <sheetView topLeftCell="A37" workbookViewId="0">
      <selection activeCell="N53" sqref="N53"/>
    </sheetView>
  </sheetViews>
  <sheetFormatPr defaultRowHeight="15"/>
  <cols>
    <col min="1" max="1" width="4.5703125" customWidth="1"/>
    <col min="2" max="2" width="6.140625" customWidth="1"/>
    <col min="3" max="3" width="40.28515625" customWidth="1"/>
    <col min="4" max="4" width="30.28515625" customWidth="1"/>
    <col min="5" max="5" width="24.28515625" customWidth="1"/>
    <col min="6" max="6" width="22.28515625" customWidth="1"/>
    <col min="7" max="8" width="20.5703125" customWidth="1"/>
    <col min="9" max="9" width="23.28515625" customWidth="1"/>
    <col min="10" max="10" width="3.7109375" customWidth="1"/>
  </cols>
  <sheetData>
    <row r="1" spans="1:10" ht="15.75">
      <c r="A1" s="4"/>
      <c r="B1" s="5" t="s">
        <v>449</v>
      </c>
      <c r="C1" s="6"/>
      <c r="D1" s="6"/>
      <c r="E1" s="6"/>
      <c r="F1" s="6"/>
      <c r="G1" s="6"/>
      <c r="H1" s="6"/>
      <c r="I1" s="6"/>
      <c r="J1" s="7"/>
    </row>
    <row r="2" spans="1:10">
      <c r="A2" s="9"/>
      <c r="B2" s="794" t="s">
        <v>450</v>
      </c>
      <c r="C2" s="794"/>
      <c r="D2" s="794"/>
      <c r="E2" s="794"/>
      <c r="F2" s="794"/>
      <c r="G2" s="794"/>
      <c r="H2" s="794"/>
      <c r="I2" s="794"/>
      <c r="J2" s="10"/>
    </row>
    <row r="3" spans="1:10">
      <c r="A3" s="9"/>
      <c r="B3" s="794"/>
      <c r="C3" s="794"/>
      <c r="D3" s="794"/>
      <c r="E3" s="794"/>
      <c r="F3" s="794"/>
      <c r="G3" s="794"/>
      <c r="H3" s="794"/>
      <c r="I3" s="794"/>
      <c r="J3" s="10"/>
    </row>
    <row r="4" spans="1:10">
      <c r="A4" s="9"/>
      <c r="B4" s="794"/>
      <c r="C4" s="794"/>
      <c r="D4" s="794"/>
      <c r="E4" s="794"/>
      <c r="F4" s="794"/>
      <c r="G4" s="794"/>
      <c r="H4" s="794"/>
      <c r="I4" s="794"/>
      <c r="J4" s="10"/>
    </row>
    <row r="5" spans="1:10">
      <c r="A5" s="9"/>
      <c r="B5" s="324"/>
      <c r="C5" s="324"/>
      <c r="D5" s="324"/>
      <c r="E5" s="324"/>
      <c r="F5" s="324"/>
      <c r="G5" s="324"/>
      <c r="H5" s="324"/>
      <c r="I5" s="324"/>
      <c r="J5" s="10"/>
    </row>
    <row r="6" spans="1:10">
      <c r="A6" s="12"/>
      <c r="B6" s="13" t="s">
        <v>0</v>
      </c>
      <c r="C6" s="14"/>
      <c r="D6" s="615" t="s">
        <v>176</v>
      </c>
      <c r="E6" s="13"/>
      <c r="F6" s="16" t="s">
        <v>451</v>
      </c>
      <c r="G6" s="13"/>
      <c r="H6" s="13"/>
      <c r="I6" s="16"/>
      <c r="J6" s="17"/>
    </row>
    <row r="7" spans="1:10">
      <c r="A7" s="12"/>
      <c r="B7" s="13" t="s">
        <v>1</v>
      </c>
      <c r="C7" s="14"/>
      <c r="D7" s="631" t="s">
        <v>178</v>
      </c>
      <c r="E7" s="13"/>
      <c r="F7" s="16" t="s">
        <v>452</v>
      </c>
      <c r="G7" s="793" t="s">
        <v>695</v>
      </c>
      <c r="H7" s="821"/>
      <c r="I7" s="13"/>
      <c r="J7" s="17"/>
    </row>
    <row r="8" spans="1:10">
      <c r="A8" s="12"/>
      <c r="B8" s="795" t="s">
        <v>642</v>
      </c>
      <c r="C8" s="795"/>
      <c r="D8" s="809">
        <v>125330</v>
      </c>
      <c r="E8" s="14"/>
      <c r="F8" s="16" t="s">
        <v>454</v>
      </c>
      <c r="G8" s="793" t="s">
        <v>693</v>
      </c>
      <c r="H8" s="821"/>
      <c r="I8" s="13"/>
      <c r="J8" s="17"/>
    </row>
    <row r="9" spans="1:10">
      <c r="A9" s="12"/>
      <c r="B9" s="795"/>
      <c r="C9" s="795"/>
      <c r="D9" s="810"/>
      <c r="E9" s="13" t="s">
        <v>453</v>
      </c>
      <c r="F9" s="16" t="s">
        <v>455</v>
      </c>
      <c r="G9" s="793">
        <v>1627</v>
      </c>
      <c r="H9" s="821"/>
      <c r="I9" s="13"/>
      <c r="J9" s="17"/>
    </row>
    <row r="10" spans="1:10" ht="15.75" thickBot="1">
      <c r="A10" s="12"/>
      <c r="B10" s="13"/>
      <c r="C10" s="13"/>
      <c r="D10" s="13"/>
      <c r="E10" s="13"/>
      <c r="F10" s="16" t="s">
        <v>456</v>
      </c>
      <c r="G10" s="822">
        <v>5890031699</v>
      </c>
      <c r="H10" s="823"/>
      <c r="I10" s="13"/>
      <c r="J10" s="17"/>
    </row>
    <row r="11" spans="1:10" ht="15.75" thickBot="1">
      <c r="A11" s="9"/>
      <c r="B11" s="21"/>
      <c r="C11" s="21"/>
      <c r="D11" s="21"/>
      <c r="E11" s="21"/>
      <c r="F11" s="21"/>
      <c r="G11" s="21"/>
      <c r="H11" s="21"/>
      <c r="I11" s="21"/>
      <c r="J11" s="10"/>
    </row>
    <row r="12" spans="1:10">
      <c r="A12" s="9"/>
      <c r="B12" s="22"/>
      <c r="C12" s="23" t="s">
        <v>643</v>
      </c>
      <c r="D12" s="24"/>
      <c r="E12" s="24"/>
      <c r="F12" s="24"/>
      <c r="G12" s="24"/>
      <c r="H12" s="24"/>
      <c r="I12" s="25"/>
      <c r="J12" s="10"/>
    </row>
    <row r="13" spans="1:10" ht="15.75" thickBot="1">
      <c r="A13" s="9"/>
      <c r="B13" s="9"/>
      <c r="C13" s="13"/>
      <c r="D13" s="21"/>
      <c r="E13" s="21"/>
      <c r="F13" s="21"/>
      <c r="G13" s="21"/>
      <c r="H13" s="21"/>
      <c r="I13" s="10"/>
      <c r="J13" s="10"/>
    </row>
    <row r="14" spans="1:10">
      <c r="A14" s="9"/>
      <c r="B14" s="9"/>
      <c r="C14" s="775" t="s">
        <v>458</v>
      </c>
      <c r="D14" s="776"/>
      <c r="E14" s="769" t="s">
        <v>646</v>
      </c>
      <c r="F14" s="787" t="s">
        <v>544</v>
      </c>
      <c r="G14" s="789" t="s">
        <v>545</v>
      </c>
      <c r="H14" s="798" t="s">
        <v>647</v>
      </c>
      <c r="I14" s="791" t="s">
        <v>461</v>
      </c>
      <c r="J14" s="10"/>
    </row>
    <row r="15" spans="1:10" ht="25.5">
      <c r="A15" s="9"/>
      <c r="B15" s="9"/>
      <c r="C15" s="331" t="s">
        <v>649</v>
      </c>
      <c r="D15" s="287" t="s">
        <v>650</v>
      </c>
      <c r="E15" s="770"/>
      <c r="F15" s="788"/>
      <c r="G15" s="790"/>
      <c r="H15" s="799"/>
      <c r="I15" s="792"/>
      <c r="J15" s="10"/>
    </row>
    <row r="16" spans="1:10">
      <c r="A16" s="9"/>
      <c r="B16" s="9"/>
      <c r="C16" s="62" t="s">
        <v>722</v>
      </c>
      <c r="D16" s="63" t="s">
        <v>722</v>
      </c>
      <c r="E16" s="73">
        <v>493</v>
      </c>
      <c r="F16" s="73" t="s">
        <v>723</v>
      </c>
      <c r="G16" s="73" t="s">
        <v>724</v>
      </c>
      <c r="H16" s="73">
        <v>1</v>
      </c>
      <c r="I16" s="665">
        <v>112797</v>
      </c>
      <c r="J16" s="10"/>
    </row>
    <row r="17" spans="1:10">
      <c r="A17" s="9"/>
      <c r="B17" s="9"/>
      <c r="C17" s="28"/>
      <c r="D17" s="29"/>
      <c r="E17" s="286"/>
      <c r="F17" s="286"/>
      <c r="G17" s="286"/>
      <c r="H17" s="286"/>
      <c r="I17" s="290"/>
      <c r="J17" s="10"/>
    </row>
    <row r="18" spans="1:10">
      <c r="A18" s="9"/>
      <c r="B18" s="9"/>
      <c r="C18" s="28"/>
      <c r="D18" s="29"/>
      <c r="E18" s="30"/>
      <c r="F18" s="286"/>
      <c r="G18" s="347" t="s">
        <v>3</v>
      </c>
      <c r="H18" s="347"/>
      <c r="I18" s="346">
        <f>SUM(I16:I17)</f>
        <v>112797</v>
      </c>
      <c r="J18" s="10"/>
    </row>
    <row r="19" spans="1:10">
      <c r="A19" s="9"/>
      <c r="B19" s="9"/>
      <c r="C19" s="28"/>
      <c r="D19" s="29"/>
      <c r="E19" s="30"/>
      <c r="F19" s="286"/>
      <c r="G19" s="286"/>
      <c r="H19" s="286"/>
      <c r="I19" s="290"/>
      <c r="J19" s="10"/>
    </row>
    <row r="20" spans="1:10">
      <c r="A20" s="9"/>
      <c r="B20" s="9"/>
      <c r="C20" s="28"/>
      <c r="D20" s="29"/>
      <c r="E20" s="30"/>
      <c r="F20" s="286"/>
      <c r="G20" s="286"/>
      <c r="H20" s="286"/>
      <c r="I20" s="290"/>
      <c r="J20" s="10"/>
    </row>
    <row r="21" spans="1:10">
      <c r="A21" s="9"/>
      <c r="B21" s="9"/>
      <c r="C21" s="28"/>
      <c r="D21" s="29"/>
      <c r="E21" s="29"/>
      <c r="F21" s="286"/>
      <c r="G21" s="286"/>
      <c r="H21" s="286"/>
      <c r="I21" s="290"/>
      <c r="J21" s="10"/>
    </row>
    <row r="22" spans="1:10" ht="15.75" thickBot="1">
      <c r="A22" s="9"/>
      <c r="B22" s="9"/>
      <c r="C22" s="35"/>
      <c r="D22" s="36"/>
      <c r="E22" s="36"/>
      <c r="F22" s="51"/>
      <c r="G22" s="51"/>
      <c r="H22" s="51"/>
      <c r="I22" s="348"/>
      <c r="J22" s="10"/>
    </row>
    <row r="23" spans="1:10">
      <c r="A23" s="9"/>
      <c r="B23" s="9"/>
      <c r="C23" s="3" t="s">
        <v>648</v>
      </c>
      <c r="D23" s="21"/>
      <c r="E23" s="21"/>
      <c r="F23" s="21"/>
      <c r="G23" s="21"/>
      <c r="H23" s="21"/>
      <c r="I23" s="10"/>
      <c r="J23" s="10"/>
    </row>
    <row r="24" spans="1:10">
      <c r="A24" s="9"/>
      <c r="B24" s="9"/>
      <c r="C24" s="3" t="s">
        <v>661</v>
      </c>
      <c r="D24" s="21"/>
      <c r="E24" s="21"/>
      <c r="F24" s="21"/>
      <c r="G24" s="21"/>
      <c r="H24" s="21"/>
      <c r="I24" s="10"/>
      <c r="J24" s="10"/>
    </row>
    <row r="25" spans="1:10">
      <c r="A25" s="9"/>
      <c r="B25" s="9"/>
      <c r="C25" s="288" t="s">
        <v>651</v>
      </c>
      <c r="D25" s="21"/>
      <c r="E25" s="21"/>
      <c r="F25" s="21"/>
      <c r="G25" s="21"/>
      <c r="H25" s="21"/>
      <c r="I25" s="10"/>
      <c r="J25" s="10"/>
    </row>
    <row r="26" spans="1:10">
      <c r="A26" s="9"/>
      <c r="B26" s="9"/>
      <c r="C26" s="21" t="s">
        <v>652</v>
      </c>
      <c r="D26" s="38"/>
      <c r="E26" s="38"/>
      <c r="F26" s="38"/>
      <c r="G26" s="38"/>
      <c r="H26" s="38"/>
      <c r="I26" s="39"/>
      <c r="J26" s="10"/>
    </row>
    <row r="27" spans="1:10">
      <c r="A27" s="9"/>
      <c r="B27" s="9"/>
      <c r="C27" s="40" t="s">
        <v>639</v>
      </c>
      <c r="D27" s="38"/>
      <c r="E27" s="38"/>
      <c r="F27" s="38"/>
      <c r="G27" s="38"/>
      <c r="H27" s="38"/>
      <c r="I27" s="39"/>
      <c r="J27" s="10"/>
    </row>
    <row r="28" spans="1:10">
      <c r="A28" s="9"/>
      <c r="B28" s="9"/>
      <c r="C28" s="40" t="s">
        <v>662</v>
      </c>
      <c r="D28" s="38"/>
      <c r="E28" s="38"/>
      <c r="F28" s="38"/>
      <c r="G28" s="38"/>
      <c r="H28" s="38"/>
      <c r="I28" s="39"/>
      <c r="J28" s="10"/>
    </row>
    <row r="29" spans="1:10">
      <c r="A29" s="9"/>
      <c r="B29" s="9"/>
      <c r="C29" s="21" t="s">
        <v>653</v>
      </c>
      <c r="D29" s="38"/>
      <c r="E29" s="38"/>
      <c r="F29" s="38"/>
      <c r="G29" s="38"/>
      <c r="H29" s="38"/>
      <c r="I29" s="39"/>
      <c r="J29" s="10"/>
    </row>
    <row r="30" spans="1:10">
      <c r="A30" s="9"/>
      <c r="B30" s="9"/>
      <c r="C30" s="21" t="s">
        <v>654</v>
      </c>
      <c r="D30" s="38"/>
      <c r="E30" s="38"/>
      <c r="F30" s="38"/>
      <c r="G30" s="38"/>
      <c r="H30" s="38"/>
      <c r="I30" s="39"/>
      <c r="J30" s="10"/>
    </row>
    <row r="31" spans="1:10">
      <c r="A31" s="9"/>
      <c r="B31" s="9"/>
      <c r="C31" s="21" t="s">
        <v>655</v>
      </c>
      <c r="D31" s="38"/>
      <c r="E31" s="38"/>
      <c r="F31" s="38"/>
      <c r="G31" s="38"/>
      <c r="H31" s="38"/>
      <c r="I31" s="39"/>
      <c r="J31" s="10"/>
    </row>
    <row r="32" spans="1:10">
      <c r="A32" s="9"/>
      <c r="B32" s="9"/>
      <c r="C32" s="21" t="s">
        <v>656</v>
      </c>
      <c r="D32" s="38"/>
      <c r="E32" s="38"/>
      <c r="F32" s="38"/>
      <c r="G32" s="38"/>
      <c r="H32" s="38"/>
      <c r="I32" s="39"/>
      <c r="J32" s="10"/>
    </row>
    <row r="33" spans="1:10">
      <c r="A33" s="9"/>
      <c r="B33" s="9"/>
      <c r="C33" s="21" t="s">
        <v>657</v>
      </c>
      <c r="D33" s="38"/>
      <c r="E33" s="38"/>
      <c r="F33" s="38"/>
      <c r="G33" s="38"/>
      <c r="H33" s="38"/>
      <c r="I33" s="39"/>
      <c r="J33" s="10"/>
    </row>
    <row r="34" spans="1:10">
      <c r="A34" s="9"/>
      <c r="B34" s="9"/>
      <c r="C34" s="21" t="s">
        <v>658</v>
      </c>
      <c r="D34" s="38"/>
      <c r="E34" s="38"/>
      <c r="F34" s="38"/>
      <c r="G34" s="38"/>
      <c r="H34" s="38"/>
      <c r="I34" s="39"/>
      <c r="J34" s="10"/>
    </row>
    <row r="35" spans="1:10">
      <c r="A35" s="9"/>
      <c r="B35" s="9"/>
      <c r="C35" s="21" t="s">
        <v>659</v>
      </c>
      <c r="D35" s="38"/>
      <c r="E35" s="38"/>
      <c r="F35" s="38"/>
      <c r="G35" s="38"/>
      <c r="H35" s="38"/>
      <c r="I35" s="39"/>
      <c r="J35" s="10"/>
    </row>
    <row r="36" spans="1:10">
      <c r="A36" s="9"/>
      <c r="B36" s="9"/>
      <c r="C36" s="21" t="s">
        <v>663</v>
      </c>
      <c r="D36" s="38"/>
      <c r="E36" s="38"/>
      <c r="F36" s="38"/>
      <c r="G36" s="38"/>
      <c r="H36" s="38"/>
      <c r="I36" s="39"/>
      <c r="J36" s="10"/>
    </row>
    <row r="37" spans="1:10" ht="15.75" thickBot="1">
      <c r="A37" s="9"/>
      <c r="B37" s="9"/>
      <c r="C37" s="21"/>
      <c r="D37" s="38"/>
      <c r="E37" s="38"/>
      <c r="F37" s="38"/>
      <c r="G37" s="38"/>
      <c r="H37" s="38"/>
      <c r="I37" s="39"/>
      <c r="J37" s="10"/>
    </row>
    <row r="38" spans="1:10" ht="15.75" thickBot="1">
      <c r="A38" s="9"/>
      <c r="B38" s="100"/>
      <c r="C38" s="100"/>
      <c r="D38" s="100"/>
      <c r="E38" s="100"/>
      <c r="F38" s="100"/>
      <c r="G38" s="100"/>
      <c r="H38" s="100"/>
      <c r="I38" s="100"/>
      <c r="J38" s="55"/>
    </row>
    <row r="39" spans="1:10" ht="38.25">
      <c r="A39" s="101"/>
      <c r="B39" s="102"/>
      <c r="C39" s="103" t="s">
        <v>644</v>
      </c>
      <c r="D39" s="104"/>
      <c r="E39" s="104"/>
      <c r="F39" s="105"/>
      <c r="G39" s="325" t="s">
        <v>474</v>
      </c>
      <c r="H39" s="325" t="s">
        <v>475</v>
      </c>
      <c r="I39" s="107" t="s">
        <v>476</v>
      </c>
      <c r="J39" s="108"/>
    </row>
    <row r="40" spans="1:10">
      <c r="A40" s="101"/>
      <c r="B40" s="101"/>
      <c r="C40" s="110" t="s">
        <v>477</v>
      </c>
      <c r="D40" s="111"/>
      <c r="E40" s="111"/>
      <c r="F40" s="111"/>
      <c r="G40" s="619"/>
      <c r="H40" s="689"/>
      <c r="I40" s="689"/>
      <c r="J40" s="108"/>
    </row>
    <row r="41" spans="1:10">
      <c r="A41" s="101"/>
      <c r="B41" s="101"/>
      <c r="C41" s="110" t="s">
        <v>478</v>
      </c>
      <c r="D41" s="111"/>
      <c r="E41" s="111"/>
      <c r="F41" s="111"/>
      <c r="G41" s="619"/>
      <c r="H41" s="619"/>
      <c r="I41" s="619"/>
      <c r="J41" s="108"/>
    </row>
    <row r="42" spans="1:10">
      <c r="A42" s="101"/>
      <c r="B42" s="101"/>
      <c r="C42" s="114" t="s">
        <v>479</v>
      </c>
      <c r="D42" s="115"/>
      <c r="E42" s="115"/>
      <c r="F42" s="115"/>
      <c r="G42" s="619"/>
      <c r="H42" s="619">
        <v>6266.5</v>
      </c>
      <c r="I42" s="619">
        <v>6266.5</v>
      </c>
      <c r="J42" s="108"/>
    </row>
    <row r="43" spans="1:10">
      <c r="A43" s="101"/>
      <c r="B43" s="101"/>
      <c r="C43" s="110" t="s">
        <v>480</v>
      </c>
      <c r="D43" s="111"/>
      <c r="E43" s="111"/>
      <c r="F43" s="111"/>
      <c r="G43" s="619"/>
      <c r="H43" s="619"/>
      <c r="I43" s="619"/>
      <c r="J43" s="108"/>
    </row>
    <row r="44" spans="1:10">
      <c r="A44" s="101"/>
      <c r="B44" s="101"/>
      <c r="C44" s="110" t="s">
        <v>481</v>
      </c>
      <c r="D44" s="111"/>
      <c r="E44" s="111"/>
      <c r="F44" s="111"/>
      <c r="G44" s="619"/>
      <c r="H44" s="619"/>
      <c r="I44" s="619"/>
      <c r="J44" s="108"/>
    </row>
    <row r="45" spans="1:10">
      <c r="A45" s="101"/>
      <c r="B45" s="101"/>
      <c r="C45" s="114" t="s">
        <v>482</v>
      </c>
      <c r="D45" s="115"/>
      <c r="E45" s="115"/>
      <c r="F45" s="115"/>
      <c r="G45" s="619"/>
      <c r="H45" s="619"/>
      <c r="I45" s="620"/>
      <c r="J45" s="108"/>
    </row>
    <row r="46" spans="1:10">
      <c r="A46" s="101"/>
      <c r="B46" s="101"/>
      <c r="C46" s="114" t="s">
        <v>483</v>
      </c>
      <c r="D46" s="115"/>
      <c r="E46" s="115"/>
      <c r="F46" s="115"/>
      <c r="G46" s="619"/>
      <c r="H46" s="619"/>
      <c r="I46" s="620"/>
      <c r="J46" s="108"/>
    </row>
    <row r="47" spans="1:10">
      <c r="A47" s="101"/>
      <c r="B47" s="101"/>
      <c r="C47" s="114" t="s">
        <v>484</v>
      </c>
      <c r="D47" s="115"/>
      <c r="E47" s="115"/>
      <c r="F47" s="115"/>
      <c r="G47" s="619"/>
      <c r="H47" s="619">
        <v>6266.5</v>
      </c>
      <c r="I47" s="619">
        <v>6266.5</v>
      </c>
      <c r="J47" s="108"/>
    </row>
    <row r="48" spans="1:10">
      <c r="A48" s="101"/>
      <c r="B48" s="101"/>
      <c r="C48" s="114" t="s">
        <v>485</v>
      </c>
      <c r="D48" s="115"/>
      <c r="E48" s="115"/>
      <c r="F48" s="115"/>
      <c r="G48" s="619"/>
      <c r="H48" s="619"/>
      <c r="I48" s="620"/>
      <c r="J48" s="108"/>
    </row>
    <row r="49" spans="1:10">
      <c r="A49" s="101"/>
      <c r="B49" s="101"/>
      <c r="C49" s="114" t="s">
        <v>486</v>
      </c>
      <c r="D49" s="115"/>
      <c r="E49" s="115"/>
      <c r="F49" s="115"/>
      <c r="G49" s="621"/>
      <c r="H49" s="619"/>
      <c r="I49" s="620"/>
      <c r="J49" s="108"/>
    </row>
    <row r="50" spans="1:10">
      <c r="A50" s="101"/>
      <c r="B50" s="101"/>
      <c r="C50" s="114" t="s">
        <v>487</v>
      </c>
      <c r="D50" s="115"/>
      <c r="E50" s="115"/>
      <c r="F50" s="115"/>
      <c r="G50" s="621"/>
      <c r="H50" s="622" t="s">
        <v>713</v>
      </c>
      <c r="I50" s="634" t="s">
        <v>713</v>
      </c>
      <c r="J50" s="108"/>
    </row>
    <row r="51" spans="1:10">
      <c r="A51" s="101"/>
      <c r="B51" s="101"/>
      <c r="C51" s="116" t="s">
        <v>3</v>
      </c>
      <c r="D51" s="20"/>
      <c r="E51" s="20"/>
      <c r="F51" s="20"/>
      <c r="G51" s="622"/>
      <c r="H51" s="622">
        <f>SUM(H41:H50)</f>
        <v>12533</v>
      </c>
      <c r="I51" s="622">
        <f>SUM(I41:I50)</f>
        <v>12533</v>
      </c>
      <c r="J51" s="108"/>
    </row>
    <row r="52" spans="1:10" ht="15.75" thickBot="1">
      <c r="A52" s="101"/>
      <c r="B52" s="117"/>
      <c r="C52" s="118" t="s">
        <v>488</v>
      </c>
      <c r="D52" s="119"/>
      <c r="E52" s="119"/>
      <c r="F52" s="119"/>
      <c r="G52" s="623"/>
      <c r="H52" s="623"/>
      <c r="I52" s="141"/>
      <c r="J52" s="108"/>
    </row>
    <row r="53" spans="1:10" ht="15.75" thickBot="1">
      <c r="A53" s="9"/>
      <c r="B53" s="21"/>
      <c r="C53" s="21"/>
      <c r="D53" s="21"/>
      <c r="E53" s="21"/>
      <c r="F53" s="21"/>
      <c r="G53" s="21"/>
      <c r="H53" s="21"/>
      <c r="I53" s="21"/>
      <c r="J53" s="10"/>
    </row>
    <row r="54" spans="1:10">
      <c r="A54" s="58"/>
      <c r="B54" s="122"/>
      <c r="C54" s="54" t="s">
        <v>645</v>
      </c>
      <c r="D54" s="123"/>
      <c r="E54" s="123"/>
      <c r="F54" s="54"/>
      <c r="G54" s="54"/>
      <c r="H54" s="54"/>
      <c r="I54" s="124"/>
      <c r="J54" s="125"/>
    </row>
    <row r="55" spans="1:10">
      <c r="A55" s="128"/>
      <c r="B55" s="128"/>
      <c r="C55" s="129"/>
      <c r="D55" s="328"/>
      <c r="E55" s="328"/>
      <c r="F55" s="328"/>
      <c r="G55" s="328"/>
      <c r="H55" s="328"/>
      <c r="I55" s="326" t="s">
        <v>461</v>
      </c>
      <c r="J55" s="132"/>
    </row>
    <row r="56" spans="1:10">
      <c r="A56" s="128"/>
      <c r="B56" s="128"/>
      <c r="C56" s="134" t="s">
        <v>490</v>
      </c>
      <c r="D56" s="135"/>
      <c r="E56" s="135"/>
      <c r="F56" s="135"/>
      <c r="G56" s="135"/>
      <c r="H56" s="136"/>
      <c r="I56" s="113"/>
      <c r="J56" s="132"/>
    </row>
    <row r="57" spans="1:10">
      <c r="A57" s="128"/>
      <c r="B57" s="128"/>
      <c r="C57" s="137" t="s">
        <v>491</v>
      </c>
      <c r="D57" s="135"/>
      <c r="E57" s="135"/>
      <c r="F57" s="135"/>
      <c r="G57" s="135"/>
      <c r="H57" s="135"/>
      <c r="I57" s="113"/>
      <c r="J57" s="132"/>
    </row>
    <row r="58" spans="1:10">
      <c r="A58" s="128"/>
      <c r="B58" s="128"/>
      <c r="C58" s="138" t="s">
        <v>3</v>
      </c>
      <c r="D58" s="135"/>
      <c r="E58" s="135"/>
      <c r="F58" s="135"/>
      <c r="G58" s="135"/>
      <c r="H58" s="135"/>
      <c r="I58" s="113"/>
      <c r="J58" s="132"/>
    </row>
    <row r="59" spans="1:10" ht="15.75" thickBot="1">
      <c r="A59" s="128"/>
      <c r="B59" s="139"/>
      <c r="C59" s="118" t="s">
        <v>492</v>
      </c>
      <c r="D59" s="118"/>
      <c r="E59" s="140"/>
      <c r="F59" s="140"/>
      <c r="G59" s="120"/>
      <c r="H59" s="120"/>
      <c r="I59" s="141"/>
      <c r="J59" s="132"/>
    </row>
    <row r="60" spans="1:10" ht="15.75" thickBot="1">
      <c r="A60" s="56"/>
      <c r="B60" s="57"/>
      <c r="C60" s="57"/>
      <c r="D60" s="57"/>
      <c r="E60" s="57"/>
      <c r="F60" s="57"/>
      <c r="G60" s="57"/>
      <c r="H60" s="57"/>
      <c r="I60" s="57"/>
      <c r="J60" s="55"/>
    </row>
    <row r="61" spans="1:10">
      <c r="A61" s="56"/>
      <c r="B61" s="4"/>
      <c r="C61" s="23" t="s">
        <v>493</v>
      </c>
      <c r="D61" s="6"/>
      <c r="E61" s="6"/>
      <c r="F61" s="636"/>
      <c r="G61" s="758" t="s">
        <v>461</v>
      </c>
      <c r="H61" s="759"/>
      <c r="I61" s="760"/>
      <c r="J61" s="55"/>
    </row>
    <row r="62" spans="1:10">
      <c r="A62" s="56"/>
      <c r="B62" s="56"/>
      <c r="C62" s="223" t="s">
        <v>494</v>
      </c>
      <c r="D62" s="296"/>
      <c r="E62" s="297"/>
      <c r="F62" s="616" t="s">
        <v>495</v>
      </c>
      <c r="G62" s="60" t="s">
        <v>469</v>
      </c>
      <c r="H62" s="60" t="s">
        <v>470</v>
      </c>
      <c r="I62" s="61" t="s">
        <v>471</v>
      </c>
      <c r="J62" s="55"/>
    </row>
    <row r="63" spans="1:10">
      <c r="A63" s="144"/>
      <c r="B63" s="144"/>
      <c r="C63" s="134" t="s">
        <v>660</v>
      </c>
      <c r="D63" s="224"/>
      <c r="E63" s="136"/>
      <c r="F63" s="618">
        <v>1</v>
      </c>
      <c r="G63" s="622">
        <v>112797</v>
      </c>
      <c r="H63" s="624"/>
      <c r="I63" s="625"/>
      <c r="J63" s="146"/>
    </row>
    <row r="64" spans="1:10">
      <c r="A64" s="128"/>
      <c r="B64" s="128"/>
      <c r="C64" s="293" t="s">
        <v>500</v>
      </c>
      <c r="D64" s="135"/>
      <c r="E64" s="136"/>
      <c r="F64" s="626"/>
      <c r="G64" s="627"/>
      <c r="H64" s="626"/>
      <c r="I64" s="628"/>
      <c r="J64" s="132"/>
    </row>
    <row r="65" spans="1:10">
      <c r="A65" s="128"/>
      <c r="B65" s="128"/>
      <c r="C65" s="293" t="s">
        <v>501</v>
      </c>
      <c r="D65" s="135"/>
      <c r="E65" s="136"/>
      <c r="F65" s="626"/>
      <c r="G65" s="626"/>
      <c r="H65" s="627"/>
      <c r="I65" s="620">
        <v>12533</v>
      </c>
      <c r="J65" s="132"/>
    </row>
    <row r="66" spans="1:10">
      <c r="A66" s="128"/>
      <c r="B66" s="128"/>
      <c r="C66" s="293" t="s">
        <v>502</v>
      </c>
      <c r="D66" s="135"/>
      <c r="E66" s="136"/>
      <c r="F66" s="627"/>
      <c r="G66" s="626"/>
      <c r="H66" s="626"/>
      <c r="I66" s="620"/>
      <c r="J66" s="132"/>
    </row>
    <row r="67" spans="1:10">
      <c r="A67" s="128"/>
      <c r="B67" s="128"/>
      <c r="C67" s="294" t="s">
        <v>503</v>
      </c>
      <c r="D67" s="135"/>
      <c r="E67" s="298"/>
      <c r="F67" s="633">
        <f>F66+F63</f>
        <v>1</v>
      </c>
      <c r="G67" s="622">
        <f>G64+G63</f>
        <v>112797</v>
      </c>
      <c r="H67" s="622">
        <f>H65</f>
        <v>0</v>
      </c>
      <c r="I67" s="634">
        <f>I66+I65</f>
        <v>12533</v>
      </c>
      <c r="J67" s="132"/>
    </row>
    <row r="68" spans="1:10" ht="15.75" thickBot="1">
      <c r="A68" s="128"/>
      <c r="B68" s="139"/>
      <c r="C68" s="295" t="s">
        <v>504</v>
      </c>
      <c r="D68" s="299"/>
      <c r="E68" s="300"/>
      <c r="F68" s="635">
        <v>1</v>
      </c>
      <c r="G68" s="761">
        <v>125330</v>
      </c>
      <c r="H68" s="762"/>
      <c r="I68" s="763"/>
      <c r="J68" s="132"/>
    </row>
    <row r="69" spans="1:10" ht="15.75" thickBot="1">
      <c r="A69" s="41"/>
      <c r="B69" s="42"/>
      <c r="C69" s="42"/>
      <c r="D69" s="42"/>
      <c r="E69" s="42"/>
      <c r="F69" s="42"/>
      <c r="G69" s="42"/>
      <c r="H69" s="42"/>
      <c r="I69" s="42"/>
      <c r="J69" s="43"/>
    </row>
  </sheetData>
  <mergeCells count="15">
    <mergeCell ref="G61:I61"/>
    <mergeCell ref="G68:I68"/>
    <mergeCell ref="B2:I4"/>
    <mergeCell ref="B8:C9"/>
    <mergeCell ref="D8:D9"/>
    <mergeCell ref="C14:D14"/>
    <mergeCell ref="E14:E15"/>
    <mergeCell ref="F14:F15"/>
    <mergeCell ref="G14:G15"/>
    <mergeCell ref="H14:H15"/>
    <mergeCell ref="I14:I15"/>
    <mergeCell ref="G7:H7"/>
    <mergeCell ref="G8:H8"/>
    <mergeCell ref="G9:H9"/>
    <mergeCell ref="G10:H10"/>
  </mergeCells>
  <pageMargins left="0.11811023622047245" right="0.11811023622047245" top="0.35433070866141736" bottom="0.35433070866141736" header="0.31496062992125984" footer="0.31496062992125984"/>
  <pageSetup paperSize="9" scale="5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rgb="FFC00000"/>
    <pageSetUpPr fitToPage="1"/>
  </sheetPr>
  <dimension ref="A1:J114"/>
  <sheetViews>
    <sheetView topLeftCell="A79" workbookViewId="0">
      <selection activeCell="L90" sqref="L90"/>
    </sheetView>
  </sheetViews>
  <sheetFormatPr defaultRowHeight="15"/>
  <cols>
    <col min="1" max="1" width="6.140625" customWidth="1"/>
    <col min="2" max="2" width="20" customWidth="1"/>
    <col min="3" max="3" width="25" customWidth="1"/>
    <col min="4" max="4" width="11.28515625" customWidth="1"/>
    <col min="5" max="5" width="25" customWidth="1"/>
    <col min="6" max="6" width="37.5703125" customWidth="1"/>
    <col min="7" max="7" width="14.28515625" customWidth="1"/>
    <col min="8" max="8" width="23.28515625" customWidth="1"/>
    <col min="9" max="9" width="3.7109375" customWidth="1"/>
  </cols>
  <sheetData>
    <row r="1" spans="1:9" ht="15.75">
      <c r="A1" s="5" t="s">
        <v>449</v>
      </c>
      <c r="B1" s="6"/>
      <c r="C1" s="6"/>
      <c r="D1" s="6"/>
      <c r="E1" s="6"/>
      <c r="F1" s="6"/>
      <c r="G1" s="6"/>
      <c r="H1" s="6"/>
      <c r="I1" s="7"/>
    </row>
    <row r="2" spans="1:9">
      <c r="A2" s="784" t="s">
        <v>450</v>
      </c>
      <c r="B2" s="784"/>
      <c r="C2" s="784"/>
      <c r="D2" s="784"/>
      <c r="E2" s="784"/>
      <c r="F2" s="784"/>
      <c r="G2" s="784"/>
      <c r="H2" s="784"/>
      <c r="I2" s="10"/>
    </row>
    <row r="3" spans="1:9">
      <c r="A3" s="784"/>
      <c r="B3" s="784"/>
      <c r="C3" s="784"/>
      <c r="D3" s="784"/>
      <c r="E3" s="784"/>
      <c r="F3" s="784"/>
      <c r="G3" s="784"/>
      <c r="H3" s="784"/>
      <c r="I3" s="10"/>
    </row>
    <row r="4" spans="1:9">
      <c r="A4" s="784"/>
      <c r="B4" s="784"/>
      <c r="C4" s="784"/>
      <c r="D4" s="784"/>
      <c r="E4" s="784"/>
      <c r="F4" s="784"/>
      <c r="G4" s="784"/>
      <c r="H4" s="784"/>
      <c r="I4" s="10"/>
    </row>
    <row r="5" spans="1:9">
      <c r="A5" s="324"/>
      <c r="B5" s="324"/>
      <c r="C5" s="324"/>
      <c r="D5" s="324"/>
      <c r="E5" s="324"/>
      <c r="F5" s="324"/>
      <c r="G5" s="324"/>
      <c r="H5" s="324"/>
      <c r="I5" s="10"/>
    </row>
    <row r="6" spans="1:9">
      <c r="A6" s="13" t="s">
        <v>0</v>
      </c>
      <c r="B6" s="14"/>
      <c r="C6" s="615" t="s">
        <v>176</v>
      </c>
      <c r="D6" s="13"/>
      <c r="E6" s="16" t="s">
        <v>451</v>
      </c>
      <c r="F6" s="13"/>
      <c r="G6" s="13"/>
      <c r="H6" s="16"/>
      <c r="I6" s="17"/>
    </row>
    <row r="7" spans="1:9">
      <c r="A7" s="13" t="s">
        <v>1</v>
      </c>
      <c r="B7" s="14"/>
      <c r="C7" s="631" t="s">
        <v>179</v>
      </c>
      <c r="D7" s="13"/>
      <c r="E7" s="16" t="s">
        <v>452</v>
      </c>
      <c r="F7" s="825" t="s">
        <v>696</v>
      </c>
      <c r="G7" s="826"/>
      <c r="H7" s="13"/>
      <c r="I7" s="17"/>
    </row>
    <row r="8" spans="1:9">
      <c r="A8" s="13" t="s">
        <v>641</v>
      </c>
      <c r="B8" s="13"/>
      <c r="C8" s="632">
        <v>603496</v>
      </c>
      <c r="D8" s="13" t="s">
        <v>453</v>
      </c>
      <c r="E8" s="16" t="s">
        <v>454</v>
      </c>
      <c r="F8" s="825" t="s">
        <v>693</v>
      </c>
      <c r="G8" s="826"/>
      <c r="H8" s="13"/>
      <c r="I8" s="17"/>
    </row>
    <row r="9" spans="1:9">
      <c r="A9" s="13"/>
      <c r="B9" s="13"/>
      <c r="C9" s="13"/>
      <c r="D9" s="13"/>
      <c r="E9" s="16" t="s">
        <v>455</v>
      </c>
      <c r="F9" s="825">
        <v>1626</v>
      </c>
      <c r="G9" s="826"/>
      <c r="H9" s="13"/>
      <c r="I9" s="17"/>
    </row>
    <row r="10" spans="1:9" ht="15.75" thickBot="1">
      <c r="A10" s="13"/>
      <c r="B10" s="13"/>
      <c r="C10" s="13"/>
      <c r="D10" s="13"/>
      <c r="E10" s="16" t="s">
        <v>456</v>
      </c>
      <c r="F10" s="827">
        <v>5890063507</v>
      </c>
      <c r="G10" s="828"/>
      <c r="H10" s="13"/>
      <c r="I10" s="17"/>
    </row>
    <row r="11" spans="1:9" ht="15.75" thickBot="1">
      <c r="A11" s="21"/>
      <c r="B11" s="21"/>
      <c r="C11" s="21"/>
      <c r="D11" s="21"/>
      <c r="E11" s="21"/>
      <c r="F11" s="21"/>
      <c r="G11" s="21"/>
      <c r="H11" s="21"/>
      <c r="I11" s="10"/>
    </row>
    <row r="12" spans="1:9">
      <c r="A12" s="22"/>
      <c r="B12" s="23" t="s">
        <v>457</v>
      </c>
      <c r="C12" s="24"/>
      <c r="D12" s="24"/>
      <c r="E12" s="24"/>
      <c r="F12" s="24"/>
      <c r="G12" s="24"/>
      <c r="H12" s="25"/>
      <c r="I12" s="10"/>
    </row>
    <row r="13" spans="1:9" ht="15.75" thickBot="1">
      <c r="A13" s="9"/>
      <c r="B13" s="13"/>
      <c r="C13" s="21"/>
      <c r="D13" s="21"/>
      <c r="E13" s="21"/>
      <c r="F13" s="21"/>
      <c r="G13" s="21"/>
      <c r="H13" s="10"/>
      <c r="I13" s="10"/>
    </row>
    <row r="14" spans="1:9">
      <c r="A14" s="9"/>
      <c r="B14" s="785" t="s">
        <v>458</v>
      </c>
      <c r="C14" s="786"/>
      <c r="D14" s="787" t="s">
        <v>646</v>
      </c>
      <c r="E14" s="787" t="s">
        <v>544</v>
      </c>
      <c r="F14" s="789" t="s">
        <v>545</v>
      </c>
      <c r="G14" s="789" t="s">
        <v>647</v>
      </c>
      <c r="H14" s="791" t="s">
        <v>461</v>
      </c>
      <c r="I14" s="10"/>
    </row>
    <row r="15" spans="1:9" ht="38.25">
      <c r="A15" s="9"/>
      <c r="B15" s="330" t="s">
        <v>649</v>
      </c>
      <c r="C15" s="287" t="s">
        <v>650</v>
      </c>
      <c r="D15" s="788"/>
      <c r="E15" s="788"/>
      <c r="F15" s="790"/>
      <c r="G15" s="790"/>
      <c r="H15" s="792"/>
      <c r="I15" s="10"/>
    </row>
    <row r="16" spans="1:9">
      <c r="A16" s="9"/>
      <c r="B16" s="28" t="s">
        <v>728</v>
      </c>
      <c r="C16" s="29" t="s">
        <v>728</v>
      </c>
      <c r="D16" s="286">
        <v>456</v>
      </c>
      <c r="E16" s="286" t="s">
        <v>729</v>
      </c>
      <c r="F16" s="286" t="s">
        <v>730</v>
      </c>
      <c r="G16" s="286">
        <v>1</v>
      </c>
      <c r="H16" s="344">
        <v>91800</v>
      </c>
      <c r="I16" s="10"/>
    </row>
    <row r="17" spans="1:9">
      <c r="A17" s="9"/>
      <c r="B17" s="31" t="s">
        <v>731</v>
      </c>
      <c r="C17" s="32" t="s">
        <v>731</v>
      </c>
      <c r="D17" s="343">
        <v>519</v>
      </c>
      <c r="E17" s="286" t="s">
        <v>729</v>
      </c>
      <c r="F17" s="286" t="s">
        <v>730</v>
      </c>
      <c r="G17" s="286">
        <v>1</v>
      </c>
      <c r="H17" s="344">
        <v>91800</v>
      </c>
      <c r="I17" s="10"/>
    </row>
    <row r="18" spans="1:9">
      <c r="A18" s="9"/>
      <c r="B18" s="31" t="s">
        <v>732</v>
      </c>
      <c r="C18" s="32" t="s">
        <v>732</v>
      </c>
      <c r="D18" s="343">
        <v>464</v>
      </c>
      <c r="E18" s="286" t="s">
        <v>733</v>
      </c>
      <c r="F18" s="286" t="s">
        <v>730</v>
      </c>
      <c r="G18" s="286">
        <v>1</v>
      </c>
      <c r="H18" s="356">
        <v>61200</v>
      </c>
      <c r="I18" s="10"/>
    </row>
    <row r="19" spans="1:9">
      <c r="A19" s="9"/>
      <c r="B19" s="31" t="s">
        <v>734</v>
      </c>
      <c r="C19" s="32" t="s">
        <v>734</v>
      </c>
      <c r="D19" s="343">
        <v>181</v>
      </c>
      <c r="E19" s="286" t="s">
        <v>729</v>
      </c>
      <c r="F19" s="286" t="s">
        <v>730</v>
      </c>
      <c r="G19" s="343">
        <v>1</v>
      </c>
      <c r="H19" s="356">
        <v>91800</v>
      </c>
      <c r="I19" s="10"/>
    </row>
    <row r="20" spans="1:9">
      <c r="A20" s="9"/>
      <c r="B20" s="31" t="s">
        <v>735</v>
      </c>
      <c r="C20" s="32" t="s">
        <v>735</v>
      </c>
      <c r="D20" s="343">
        <v>721</v>
      </c>
      <c r="E20" s="286" t="s">
        <v>736</v>
      </c>
      <c r="F20" s="286" t="s">
        <v>730</v>
      </c>
      <c r="G20" s="343">
        <v>1</v>
      </c>
      <c r="H20" s="356">
        <v>76546.399999999994</v>
      </c>
      <c r="I20" s="10"/>
    </row>
    <row r="21" spans="1:9">
      <c r="A21" s="9"/>
      <c r="B21" s="31"/>
      <c r="C21" s="32"/>
      <c r="D21" s="343"/>
      <c r="E21" s="343"/>
      <c r="F21" s="343"/>
      <c r="G21" s="343"/>
      <c r="H21" s="34"/>
      <c r="I21" s="10"/>
    </row>
    <row r="22" spans="1:9">
      <c r="A22" s="9"/>
      <c r="B22" s="31"/>
      <c r="C22" s="32"/>
      <c r="D22" s="343"/>
      <c r="E22" s="343"/>
      <c r="F22" s="362" t="s">
        <v>3</v>
      </c>
      <c r="G22" s="362"/>
      <c r="H22" s="363">
        <f>SUM(H16:H21)</f>
        <v>413146.4</v>
      </c>
      <c r="I22" s="10"/>
    </row>
    <row r="23" spans="1:9">
      <c r="A23" s="9"/>
      <c r="B23" s="31"/>
      <c r="C23" s="32"/>
      <c r="D23" s="343"/>
      <c r="E23" s="343"/>
      <c r="F23" s="343"/>
      <c r="G23" s="343"/>
      <c r="H23" s="34"/>
      <c r="I23" s="10"/>
    </row>
    <row r="24" spans="1:9" ht="15.75" thickBot="1">
      <c r="A24" s="9"/>
      <c r="B24" s="35"/>
      <c r="C24" s="36"/>
      <c r="D24" s="36"/>
      <c r="E24" s="36"/>
      <c r="F24" s="37"/>
      <c r="G24" s="37"/>
      <c r="H24" s="285"/>
      <c r="I24" s="10"/>
    </row>
    <row r="25" spans="1:9">
      <c r="A25" s="9"/>
      <c r="B25" s="3" t="s">
        <v>648</v>
      </c>
      <c r="C25" s="21"/>
      <c r="D25" s="21"/>
      <c r="E25" s="21"/>
      <c r="F25" s="21"/>
      <c r="G25" s="21"/>
      <c r="H25" s="10"/>
      <c r="I25" s="10"/>
    </row>
    <row r="26" spans="1:9">
      <c r="A26" s="9"/>
      <c r="B26" s="3" t="s">
        <v>675</v>
      </c>
      <c r="C26" s="38"/>
      <c r="D26" s="38"/>
      <c r="E26" s="38"/>
      <c r="F26" s="38"/>
      <c r="G26" s="38"/>
      <c r="H26" s="39"/>
      <c r="I26" s="10"/>
    </row>
    <row r="27" spans="1:9">
      <c r="A27" s="9"/>
      <c r="B27" s="288" t="s">
        <v>651</v>
      </c>
      <c r="C27" s="38"/>
      <c r="D27" s="38"/>
      <c r="E27" s="38"/>
      <c r="F27" s="38"/>
      <c r="G27" s="38"/>
      <c r="H27" s="39"/>
      <c r="I27" s="10"/>
    </row>
    <row r="28" spans="1:9">
      <c r="A28" s="9"/>
      <c r="B28" s="21" t="s">
        <v>652</v>
      </c>
      <c r="C28" s="38"/>
      <c r="D28" s="38"/>
      <c r="E28" s="38"/>
      <c r="F28" s="38"/>
      <c r="G28" s="38"/>
      <c r="H28" s="39"/>
      <c r="I28" s="10"/>
    </row>
    <row r="29" spans="1:9">
      <c r="A29" s="9"/>
      <c r="B29" s="40" t="s">
        <v>639</v>
      </c>
      <c r="C29" s="38"/>
      <c r="D29" s="38"/>
      <c r="E29" s="38"/>
      <c r="F29" s="38"/>
      <c r="G29" s="38"/>
      <c r="H29" s="39"/>
      <c r="I29" s="10"/>
    </row>
    <row r="30" spans="1:9">
      <c r="A30" s="9"/>
      <c r="B30" s="40" t="s">
        <v>662</v>
      </c>
      <c r="C30" s="38"/>
      <c r="D30" s="38"/>
      <c r="E30" s="38"/>
      <c r="F30" s="38"/>
      <c r="G30" s="38"/>
      <c r="H30" s="39"/>
      <c r="I30" s="10"/>
    </row>
    <row r="31" spans="1:9">
      <c r="A31" s="9"/>
      <c r="B31" s="21" t="s">
        <v>653</v>
      </c>
      <c r="C31" s="38"/>
      <c r="D31" s="38"/>
      <c r="E31" s="38"/>
      <c r="F31" s="38"/>
      <c r="G31" s="38"/>
      <c r="H31" s="39"/>
      <c r="I31" s="10"/>
    </row>
    <row r="32" spans="1:9">
      <c r="A32" s="9"/>
      <c r="B32" s="21" t="s">
        <v>654</v>
      </c>
      <c r="C32" s="38"/>
      <c r="D32" s="38"/>
      <c r="E32" s="38"/>
      <c r="F32" s="38"/>
      <c r="G32" s="38"/>
      <c r="H32" s="39"/>
      <c r="I32" s="10"/>
    </row>
    <row r="33" spans="1:10">
      <c r="A33" s="9"/>
      <c r="B33" s="21" t="s">
        <v>655</v>
      </c>
      <c r="C33" s="38"/>
      <c r="D33" s="38"/>
      <c r="E33" s="38"/>
      <c r="F33" s="38"/>
      <c r="G33" s="38"/>
      <c r="H33" s="39"/>
      <c r="I33" s="10"/>
    </row>
    <row r="34" spans="1:10">
      <c r="A34" s="9"/>
      <c r="B34" s="21" t="s">
        <v>656</v>
      </c>
      <c r="C34" s="38"/>
      <c r="D34" s="38"/>
      <c r="E34" s="38"/>
      <c r="F34" s="38"/>
      <c r="G34" s="38"/>
      <c r="H34" s="39"/>
      <c r="I34" s="10"/>
    </row>
    <row r="35" spans="1:10">
      <c r="A35" s="9"/>
      <c r="B35" s="530" t="s">
        <v>1016</v>
      </c>
      <c r="C35" s="531"/>
      <c r="D35" s="531"/>
      <c r="E35" s="531"/>
      <c r="F35" s="531"/>
      <c r="G35" s="531"/>
      <c r="H35" s="532"/>
      <c r="I35" s="533"/>
      <c r="J35" s="534"/>
    </row>
    <row r="36" spans="1:10">
      <c r="A36" s="9"/>
      <c r="B36" s="21" t="s">
        <v>658</v>
      </c>
      <c r="C36" s="38"/>
      <c r="D36" s="38"/>
      <c r="E36" s="38"/>
      <c r="F36" s="38"/>
      <c r="G36" s="38"/>
      <c r="H36" s="39"/>
      <c r="I36" s="10"/>
    </row>
    <row r="37" spans="1:10">
      <c r="A37" s="9"/>
      <c r="B37" s="21" t="s">
        <v>659</v>
      </c>
      <c r="C37" s="38"/>
      <c r="D37" s="38"/>
      <c r="E37" s="38"/>
      <c r="F37" s="38"/>
      <c r="G37" s="38"/>
      <c r="H37" s="39"/>
      <c r="I37" s="10"/>
    </row>
    <row r="38" spans="1:10">
      <c r="A38" s="9"/>
      <c r="B38" s="21" t="s">
        <v>663</v>
      </c>
      <c r="C38" s="38"/>
      <c r="D38" s="38"/>
      <c r="E38" s="38"/>
      <c r="F38" s="38"/>
      <c r="G38" s="38"/>
      <c r="H38" s="39"/>
      <c r="I38" s="10"/>
    </row>
    <row r="39" spans="1:10" ht="15.75" thickBot="1">
      <c r="A39" s="41"/>
      <c r="B39" s="42"/>
      <c r="C39" s="42"/>
      <c r="D39" s="42"/>
      <c r="E39" s="42"/>
      <c r="F39" s="42"/>
      <c r="G39" s="42"/>
      <c r="H39" s="43"/>
      <c r="I39" s="10"/>
    </row>
    <row r="40" spans="1:10">
      <c r="A40" s="21"/>
      <c r="B40" s="21"/>
      <c r="C40" s="21"/>
      <c r="D40" s="21"/>
      <c r="E40" s="21"/>
      <c r="F40" s="21"/>
      <c r="G40" s="21"/>
      <c r="H40" s="21"/>
      <c r="I40" s="10"/>
    </row>
    <row r="41" spans="1:10" ht="15.75" thickBot="1">
      <c r="A41" s="21"/>
      <c r="B41" s="21"/>
      <c r="C41" s="21"/>
      <c r="D41" s="21"/>
      <c r="E41" s="21"/>
      <c r="F41" s="21"/>
      <c r="G41" s="21"/>
      <c r="H41" s="21"/>
      <c r="I41" s="10"/>
    </row>
    <row r="42" spans="1:10">
      <c r="A42" s="22"/>
      <c r="B42" s="23" t="s">
        <v>466</v>
      </c>
      <c r="C42" s="24"/>
      <c r="D42" s="24"/>
      <c r="E42" s="24" t="s">
        <v>179</v>
      </c>
      <c r="F42" s="24"/>
      <c r="G42" s="24"/>
      <c r="H42" s="25"/>
      <c r="I42" s="10"/>
    </row>
    <row r="43" spans="1:10" ht="15.75" thickBot="1">
      <c r="A43" s="9"/>
      <c r="B43" s="13"/>
      <c r="C43" s="21"/>
      <c r="D43" s="21"/>
      <c r="E43" s="21"/>
      <c r="F43" s="21"/>
      <c r="G43" s="21"/>
      <c r="H43" s="10"/>
      <c r="I43" s="10"/>
    </row>
    <row r="44" spans="1:10">
      <c r="A44" s="9"/>
      <c r="B44" s="775" t="s">
        <v>458</v>
      </c>
      <c r="C44" s="776"/>
      <c r="D44" s="777"/>
      <c r="E44" s="769" t="s">
        <v>459</v>
      </c>
      <c r="F44" s="769" t="s">
        <v>460</v>
      </c>
      <c r="G44" s="778" t="s">
        <v>461</v>
      </c>
      <c r="H44" s="779"/>
      <c r="I44" s="10"/>
    </row>
    <row r="45" spans="1:10" ht="15.75" thickBot="1">
      <c r="A45" s="9"/>
      <c r="B45" s="331" t="s">
        <v>462</v>
      </c>
      <c r="C45" s="782" t="s">
        <v>463</v>
      </c>
      <c r="D45" s="783"/>
      <c r="E45" s="770"/>
      <c r="F45" s="770"/>
      <c r="G45" s="780"/>
      <c r="H45" s="816"/>
      <c r="I45" s="10"/>
    </row>
    <row r="46" spans="1:10">
      <c r="A46" s="9"/>
      <c r="B46" s="28" t="s">
        <v>843</v>
      </c>
      <c r="C46" s="389" t="s">
        <v>844</v>
      </c>
      <c r="D46" s="389"/>
      <c r="E46" s="406" t="s">
        <v>847</v>
      </c>
      <c r="F46" s="520" t="s">
        <v>848</v>
      </c>
      <c r="G46" s="407"/>
      <c r="H46" s="408">
        <v>50000</v>
      </c>
      <c r="I46" s="10"/>
    </row>
    <row r="47" spans="1:10">
      <c r="A47" s="9"/>
      <c r="B47" s="28" t="s">
        <v>843</v>
      </c>
      <c r="C47" s="390" t="s">
        <v>845</v>
      </c>
      <c r="D47" s="390"/>
      <c r="E47" s="404" t="s">
        <v>849</v>
      </c>
      <c r="F47" s="521" t="s">
        <v>850</v>
      </c>
      <c r="G47" s="407"/>
      <c r="H47" s="409">
        <v>40000</v>
      </c>
      <c r="I47" s="10"/>
    </row>
    <row r="48" spans="1:10" ht="15.75" thickBot="1">
      <c r="A48" s="9"/>
      <c r="B48" s="31" t="s">
        <v>843</v>
      </c>
      <c r="C48" s="391" t="s">
        <v>846</v>
      </c>
      <c r="D48" s="391"/>
      <c r="E48" s="405" t="s">
        <v>849</v>
      </c>
      <c r="F48" s="521" t="s">
        <v>850</v>
      </c>
      <c r="G48" s="411"/>
      <c r="H48" s="410">
        <v>40000</v>
      </c>
      <c r="I48" s="10"/>
    </row>
    <row r="49" spans="1:10" ht="15.75" thickBot="1">
      <c r="A49" s="9"/>
      <c r="B49" s="399"/>
      <c r="C49" s="773"/>
      <c r="D49" s="824"/>
      <c r="E49" s="416"/>
      <c r="F49" s="637" t="s">
        <v>3</v>
      </c>
      <c r="G49" s="402"/>
      <c r="H49" s="412">
        <f>SUM(H46:H48)</f>
        <v>130000</v>
      </c>
      <c r="I49" s="10"/>
    </row>
    <row r="50" spans="1:10">
      <c r="A50" s="9"/>
      <c r="B50" s="21" t="s">
        <v>467</v>
      </c>
      <c r="C50" s="38"/>
      <c r="D50" s="38"/>
      <c r="E50" s="38"/>
      <c r="F50" s="38"/>
      <c r="G50" s="38"/>
      <c r="H50" s="39"/>
      <c r="I50" s="10"/>
    </row>
    <row r="51" spans="1:10">
      <c r="A51" s="9"/>
      <c r="B51" s="535" t="s">
        <v>985</v>
      </c>
      <c r="C51" s="531"/>
      <c r="D51" s="531"/>
      <c r="E51" s="531"/>
      <c r="F51" s="531"/>
      <c r="G51" s="531"/>
      <c r="H51" s="532"/>
      <c r="I51" s="533"/>
      <c r="J51" s="534"/>
    </row>
    <row r="52" spans="1:10">
      <c r="A52" s="9"/>
      <c r="B52" s="530" t="s">
        <v>986</v>
      </c>
      <c r="C52" s="535"/>
      <c r="D52" s="536"/>
      <c r="E52" s="537"/>
      <c r="F52" s="537"/>
      <c r="G52" s="537"/>
      <c r="H52" s="538"/>
      <c r="I52" s="533"/>
      <c r="J52" s="534"/>
    </row>
    <row r="53" spans="1:10">
      <c r="A53" s="9"/>
      <c r="B53" s="535" t="s">
        <v>987</v>
      </c>
      <c r="C53" s="535"/>
      <c r="D53" s="536"/>
      <c r="E53" s="537"/>
      <c r="F53" s="537"/>
      <c r="G53" s="537"/>
      <c r="H53" s="538"/>
      <c r="I53" s="533"/>
      <c r="J53" s="534"/>
    </row>
    <row r="54" spans="1:10">
      <c r="A54" s="9"/>
      <c r="B54" s="40" t="s">
        <v>674</v>
      </c>
      <c r="C54" s="38"/>
      <c r="D54" s="38"/>
      <c r="E54" s="38"/>
      <c r="F54" s="38"/>
      <c r="G54" s="38"/>
      <c r="H54" s="39"/>
      <c r="I54" s="10"/>
    </row>
    <row r="55" spans="1:10">
      <c r="A55" s="9"/>
      <c r="B55" s="40" t="s">
        <v>679</v>
      </c>
      <c r="C55" s="38"/>
      <c r="D55" s="38"/>
      <c r="E55" s="38"/>
      <c r="F55" s="38"/>
      <c r="G55" s="38"/>
      <c r="H55" s="39"/>
      <c r="I55" s="10"/>
    </row>
    <row r="56" spans="1:10" ht="15.75" thickBot="1">
      <c r="A56" s="41"/>
      <c r="B56" s="42" t="s">
        <v>680</v>
      </c>
      <c r="C56" s="52"/>
      <c r="D56" s="52"/>
      <c r="E56" s="52"/>
      <c r="F56" s="52"/>
      <c r="G56" s="52"/>
      <c r="H56" s="53"/>
      <c r="I56" s="10"/>
    </row>
    <row r="57" spans="1:10" ht="15.75" thickBot="1">
      <c r="A57" s="21"/>
      <c r="B57" s="21"/>
      <c r="C57" s="21"/>
      <c r="D57" s="21"/>
      <c r="E57" s="21"/>
      <c r="F57" s="21"/>
      <c r="G57" s="21"/>
      <c r="H57" s="21"/>
      <c r="I57" s="10"/>
    </row>
    <row r="58" spans="1:10">
      <c r="A58" s="4"/>
      <c r="B58" s="54" t="s">
        <v>468</v>
      </c>
      <c r="C58" s="6"/>
      <c r="D58" s="6"/>
      <c r="E58" s="6"/>
      <c r="F58" s="6"/>
      <c r="G58" s="6"/>
      <c r="H58" s="7"/>
      <c r="I58" s="55"/>
    </row>
    <row r="59" spans="1:10" ht="15.75" thickBot="1">
      <c r="A59" s="56"/>
      <c r="B59" s="57"/>
      <c r="C59" s="57"/>
      <c r="D59" s="57"/>
      <c r="E59" s="57"/>
      <c r="F59" s="57"/>
      <c r="G59" s="57"/>
      <c r="H59" s="55"/>
      <c r="I59" s="55"/>
    </row>
    <row r="60" spans="1:10">
      <c r="A60" s="58"/>
      <c r="B60" s="767" t="s">
        <v>458</v>
      </c>
      <c r="C60" s="768"/>
      <c r="D60" s="769" t="s">
        <v>459</v>
      </c>
      <c r="E60" s="769" t="s">
        <v>460</v>
      </c>
      <c r="F60" s="769" t="s">
        <v>461</v>
      </c>
      <c r="G60" s="769"/>
      <c r="H60" s="771"/>
      <c r="I60" s="17"/>
    </row>
    <row r="61" spans="1:10">
      <c r="A61" s="58"/>
      <c r="B61" s="331" t="s">
        <v>462</v>
      </c>
      <c r="C61" s="332" t="s">
        <v>463</v>
      </c>
      <c r="D61" s="770"/>
      <c r="E61" s="770"/>
      <c r="F61" s="60" t="s">
        <v>469</v>
      </c>
      <c r="G61" s="60" t="s">
        <v>470</v>
      </c>
      <c r="H61" s="61" t="s">
        <v>471</v>
      </c>
      <c r="I61" s="17"/>
    </row>
    <row r="62" spans="1:10">
      <c r="A62" s="56"/>
      <c r="B62" s="62"/>
      <c r="C62" s="63"/>
      <c r="D62" s="64"/>
      <c r="E62" s="65"/>
      <c r="F62" s="66"/>
      <c r="G62" s="67"/>
      <c r="H62" s="68"/>
      <c r="I62" s="10"/>
    </row>
    <row r="63" spans="1:10">
      <c r="A63" s="56"/>
      <c r="B63" s="69"/>
      <c r="C63" s="70"/>
      <c r="D63" s="71"/>
      <c r="E63" s="72"/>
      <c r="F63" s="73"/>
      <c r="G63" s="74"/>
      <c r="H63" s="75"/>
      <c r="I63" s="10"/>
    </row>
    <row r="64" spans="1:10" ht="15.75" thickBot="1">
      <c r="A64" s="56"/>
      <c r="B64" s="76"/>
      <c r="C64" s="77"/>
      <c r="D64" s="78"/>
      <c r="E64" s="79"/>
      <c r="F64" s="80"/>
      <c r="G64" s="81"/>
      <c r="H64" s="82"/>
      <c r="I64" s="10"/>
    </row>
    <row r="65" spans="1:9">
      <c r="A65" s="56"/>
      <c r="B65" s="303" t="s">
        <v>464</v>
      </c>
      <c r="C65" s="304"/>
      <c r="D65" s="305"/>
      <c r="E65" s="306"/>
      <c r="F65" s="306"/>
      <c r="G65" s="307"/>
      <c r="H65" s="7"/>
      <c r="I65" s="10"/>
    </row>
    <row r="66" spans="1:9">
      <c r="A66" s="56"/>
      <c r="B66" s="800" t="s">
        <v>676</v>
      </c>
      <c r="C66" s="801"/>
      <c r="D66" s="801"/>
      <c r="E66" s="801"/>
      <c r="F66" s="801"/>
      <c r="G66" s="801"/>
      <c r="H66" s="802"/>
      <c r="I66" s="55"/>
    </row>
    <row r="67" spans="1:9">
      <c r="A67" s="56"/>
      <c r="B67" s="327" t="s">
        <v>677</v>
      </c>
      <c r="C67" s="328"/>
      <c r="D67" s="328"/>
      <c r="E67" s="328"/>
      <c r="F67" s="328"/>
      <c r="G67" s="328"/>
      <c r="H67" s="329"/>
      <c r="I67" s="55"/>
    </row>
    <row r="68" spans="1:9" ht="15.75" thickBot="1">
      <c r="A68" s="83"/>
      <c r="B68" s="193" t="s">
        <v>678</v>
      </c>
      <c r="C68" s="84"/>
      <c r="D68" s="85"/>
      <c r="E68" s="86"/>
      <c r="F68" s="86"/>
      <c r="G68" s="86"/>
      <c r="H68" s="87"/>
      <c r="I68" s="55"/>
    </row>
    <row r="69" spans="1:9" ht="15.75" thickBot="1">
      <c r="A69" s="57"/>
      <c r="B69" s="88"/>
      <c r="C69" s="89"/>
      <c r="D69" s="90"/>
      <c r="E69" s="91"/>
      <c r="F69" s="91"/>
      <c r="G69" s="91"/>
      <c r="H69" s="91"/>
      <c r="I69" s="55"/>
    </row>
    <row r="70" spans="1:9">
      <c r="A70" s="4"/>
      <c r="B70" s="54" t="s">
        <v>472</v>
      </c>
      <c r="C70" s="6"/>
      <c r="D70" s="6"/>
      <c r="E70" s="6"/>
      <c r="F70" s="6"/>
      <c r="G70" s="6"/>
      <c r="H70" s="7"/>
      <c r="I70" s="55"/>
    </row>
    <row r="71" spans="1:9" ht="15.75" thickBot="1">
      <c r="A71" s="56"/>
      <c r="B71" s="57"/>
      <c r="C71" s="57"/>
      <c r="D71" s="57"/>
      <c r="E71" s="57"/>
      <c r="F71" s="57"/>
      <c r="G71" s="57"/>
      <c r="H71" s="55"/>
      <c r="I71" s="55"/>
    </row>
    <row r="72" spans="1:9">
      <c r="A72" s="58"/>
      <c r="B72" s="767" t="s">
        <v>458</v>
      </c>
      <c r="C72" s="768"/>
      <c r="D72" s="769" t="s">
        <v>459</v>
      </c>
      <c r="E72" s="769" t="s">
        <v>460</v>
      </c>
      <c r="F72" s="769" t="s">
        <v>461</v>
      </c>
      <c r="G72" s="769"/>
      <c r="H72" s="771"/>
      <c r="I72" s="17"/>
    </row>
    <row r="73" spans="1:9">
      <c r="A73" s="58"/>
      <c r="B73" s="331" t="s">
        <v>462</v>
      </c>
      <c r="C73" s="332" t="s">
        <v>463</v>
      </c>
      <c r="D73" s="770"/>
      <c r="E73" s="770"/>
      <c r="F73" s="60" t="s">
        <v>469</v>
      </c>
      <c r="G73" s="60" t="s">
        <v>470</v>
      </c>
      <c r="H73" s="61" t="s">
        <v>471</v>
      </c>
      <c r="I73" s="17"/>
    </row>
    <row r="74" spans="1:9">
      <c r="A74" s="56"/>
      <c r="B74" s="62"/>
      <c r="C74" s="63"/>
      <c r="D74" s="64"/>
      <c r="E74" s="73"/>
      <c r="F74" s="92"/>
      <c r="G74" s="92"/>
      <c r="H74" s="68"/>
      <c r="I74" s="10"/>
    </row>
    <row r="75" spans="1:9">
      <c r="A75" s="56"/>
      <c r="B75" s="69"/>
      <c r="C75" s="70"/>
      <c r="D75" s="71"/>
      <c r="E75" s="93"/>
      <c r="F75" s="94"/>
      <c r="G75" s="94"/>
      <c r="H75" s="75"/>
      <c r="I75" s="10"/>
    </row>
    <row r="76" spans="1:9" ht="15.75" thickBot="1">
      <c r="A76" s="56"/>
      <c r="B76" s="76"/>
      <c r="C76" s="77"/>
      <c r="D76" s="78"/>
      <c r="E76" s="95"/>
      <c r="F76" s="96"/>
      <c r="G76" s="96"/>
      <c r="H76" s="82"/>
      <c r="I76" s="10"/>
    </row>
    <row r="77" spans="1:9">
      <c r="A77" s="56"/>
      <c r="B77" s="21" t="s">
        <v>464</v>
      </c>
      <c r="C77" s="89"/>
      <c r="D77" s="90"/>
      <c r="E77" s="91"/>
      <c r="F77" s="91"/>
      <c r="G77" s="91"/>
      <c r="H77" s="97"/>
      <c r="I77" s="55"/>
    </row>
    <row r="78" spans="1:9">
      <c r="A78" s="56"/>
      <c r="B78" s="772" t="s">
        <v>681</v>
      </c>
      <c r="C78" s="772"/>
      <c r="D78" s="772"/>
      <c r="E78" s="772"/>
      <c r="F78" s="772"/>
      <c r="G78" s="772"/>
      <c r="H78" s="302"/>
      <c r="I78" s="55"/>
    </row>
    <row r="79" spans="1:9" ht="15.75" thickBot="1">
      <c r="A79" s="56"/>
      <c r="B79" s="84" t="s">
        <v>682</v>
      </c>
      <c r="C79" s="334"/>
      <c r="D79" s="334"/>
      <c r="E79" s="334"/>
      <c r="F79" s="334"/>
      <c r="G79" s="334"/>
      <c r="H79" s="333"/>
      <c r="I79" s="55"/>
    </row>
    <row r="80" spans="1:9" ht="15.75" thickBot="1">
      <c r="A80" s="100"/>
      <c r="B80" s="100"/>
      <c r="C80" s="100"/>
      <c r="D80" s="100"/>
      <c r="E80" s="100"/>
      <c r="F80" s="100"/>
      <c r="G80" s="100"/>
      <c r="H80" s="100"/>
      <c r="I80" s="55"/>
    </row>
    <row r="81" spans="1:9" ht="51">
      <c r="A81" s="102"/>
      <c r="B81" s="103" t="s">
        <v>473</v>
      </c>
      <c r="C81" s="104"/>
      <c r="D81" s="104"/>
      <c r="E81" s="105"/>
      <c r="F81" s="325" t="s">
        <v>474</v>
      </c>
      <c r="G81" s="325" t="s">
        <v>475</v>
      </c>
      <c r="H81" s="107" t="s">
        <v>476</v>
      </c>
      <c r="I81" s="108"/>
    </row>
    <row r="82" spans="1:9">
      <c r="A82" s="101"/>
      <c r="B82" s="110" t="s">
        <v>477</v>
      </c>
      <c r="C82" s="111"/>
      <c r="D82" s="111"/>
      <c r="E82" s="111"/>
      <c r="F82" s="619"/>
      <c r="G82" s="689"/>
      <c r="H82" s="689"/>
      <c r="I82" s="108"/>
    </row>
    <row r="83" spans="1:9">
      <c r="A83" s="101"/>
      <c r="B83" s="110" t="s">
        <v>478</v>
      </c>
      <c r="C83" s="111"/>
      <c r="D83" s="111"/>
      <c r="E83" s="111"/>
      <c r="F83" s="619"/>
      <c r="G83" s="619"/>
      <c r="H83" s="619"/>
      <c r="I83" s="108"/>
    </row>
    <row r="84" spans="1:9">
      <c r="A84" s="101"/>
      <c r="B84" s="114" t="s">
        <v>479</v>
      </c>
      <c r="C84" s="115"/>
      <c r="D84" s="115"/>
      <c r="E84" s="115"/>
      <c r="F84" s="619"/>
      <c r="G84" s="619">
        <v>30174.799999999999</v>
      </c>
      <c r="H84" s="619">
        <v>30174.799999999999</v>
      </c>
      <c r="I84" s="108"/>
    </row>
    <row r="85" spans="1:9">
      <c r="A85" s="101"/>
      <c r="B85" s="110" t="s">
        <v>480</v>
      </c>
      <c r="C85" s="111"/>
      <c r="D85" s="111"/>
      <c r="E85" s="111"/>
      <c r="F85" s="619"/>
      <c r="G85" s="619"/>
      <c r="H85" s="620"/>
      <c r="I85" s="108"/>
    </row>
    <row r="86" spans="1:9">
      <c r="A86" s="101"/>
      <c r="B86" s="110" t="s">
        <v>481</v>
      </c>
      <c r="C86" s="111"/>
      <c r="D86" s="111"/>
      <c r="E86" s="111"/>
      <c r="F86" s="619"/>
      <c r="G86" s="619"/>
      <c r="H86" s="620"/>
      <c r="I86" s="108"/>
    </row>
    <row r="87" spans="1:9">
      <c r="A87" s="101"/>
      <c r="B87" s="114" t="s">
        <v>482</v>
      </c>
      <c r="C87" s="115"/>
      <c r="D87" s="115"/>
      <c r="E87" s="115"/>
      <c r="F87" s="619"/>
      <c r="G87" s="619"/>
      <c r="H87" s="620"/>
      <c r="I87" s="108"/>
    </row>
    <row r="88" spans="1:9">
      <c r="A88" s="101"/>
      <c r="B88" s="114" t="s">
        <v>483</v>
      </c>
      <c r="C88" s="115"/>
      <c r="D88" s="115"/>
      <c r="E88" s="115"/>
      <c r="F88" s="619"/>
      <c r="G88" s="619"/>
      <c r="H88" s="620"/>
      <c r="I88" s="108"/>
    </row>
    <row r="89" spans="1:9">
      <c r="A89" s="101"/>
      <c r="B89" s="114" t="s">
        <v>484</v>
      </c>
      <c r="C89" s="115"/>
      <c r="D89" s="115"/>
      <c r="E89" s="115"/>
      <c r="F89" s="619"/>
      <c r="G89" s="619">
        <v>30174.799999999999</v>
      </c>
      <c r="H89" s="619">
        <v>30174.799999999999</v>
      </c>
      <c r="I89" s="108"/>
    </row>
    <row r="90" spans="1:9">
      <c r="A90" s="101"/>
      <c r="B90" s="114" t="s">
        <v>485</v>
      </c>
      <c r="C90" s="115"/>
      <c r="D90" s="115"/>
      <c r="E90" s="115"/>
      <c r="F90" s="619"/>
      <c r="G90" s="619"/>
      <c r="H90" s="620"/>
      <c r="I90" s="108"/>
    </row>
    <row r="91" spans="1:9">
      <c r="A91" s="101"/>
      <c r="B91" s="114" t="s">
        <v>486</v>
      </c>
      <c r="C91" s="115"/>
      <c r="D91" s="115"/>
      <c r="E91" s="115"/>
      <c r="F91" s="621"/>
      <c r="G91" s="619"/>
      <c r="H91" s="620"/>
      <c r="I91" s="108"/>
    </row>
    <row r="92" spans="1:9">
      <c r="A92" s="101"/>
      <c r="B92" s="114" t="s">
        <v>487</v>
      </c>
      <c r="C92" s="115"/>
      <c r="D92" s="115"/>
      <c r="E92" s="115"/>
      <c r="F92" s="621"/>
      <c r="G92" s="619"/>
      <c r="H92" s="620"/>
      <c r="I92" s="108"/>
    </row>
    <row r="93" spans="1:9">
      <c r="A93" s="101"/>
      <c r="B93" s="116" t="s">
        <v>3</v>
      </c>
      <c r="C93" s="20"/>
      <c r="D93" s="20"/>
      <c r="E93" s="20"/>
      <c r="F93" s="622"/>
      <c r="G93" s="622">
        <f>SUM(G83:G92)</f>
        <v>60349.599999999999</v>
      </c>
      <c r="H93" s="622">
        <f>SUM(H83:H92)</f>
        <v>60349.599999999999</v>
      </c>
      <c r="I93" s="108"/>
    </row>
    <row r="94" spans="1:9" ht="15.75" thickBot="1">
      <c r="A94" s="117"/>
      <c r="B94" s="118" t="s">
        <v>488</v>
      </c>
      <c r="C94" s="119"/>
      <c r="D94" s="119"/>
      <c r="E94" s="119"/>
      <c r="F94" s="623"/>
      <c r="G94" s="623"/>
      <c r="H94" s="141"/>
      <c r="I94" s="108"/>
    </row>
    <row r="95" spans="1:9" ht="15.75" thickBot="1">
      <c r="A95" s="21"/>
      <c r="B95" s="21"/>
      <c r="C95" s="21"/>
      <c r="D95" s="21"/>
      <c r="E95" s="21"/>
      <c r="F95" s="21"/>
      <c r="G95" s="21"/>
      <c r="H95" s="21"/>
      <c r="I95" s="10"/>
    </row>
    <row r="96" spans="1:9">
      <c r="A96" s="122"/>
      <c r="B96" s="54" t="s">
        <v>489</v>
      </c>
      <c r="C96" s="123"/>
      <c r="D96" s="123"/>
      <c r="E96" s="54"/>
      <c r="F96" s="54"/>
      <c r="G96" s="54"/>
      <c r="H96" s="124"/>
      <c r="I96" s="125"/>
    </row>
    <row r="97" spans="1:9">
      <c r="A97" s="128"/>
      <c r="B97" s="129"/>
      <c r="C97" s="328"/>
      <c r="D97" s="328"/>
      <c r="E97" s="328"/>
      <c r="F97" s="328"/>
      <c r="G97" s="328"/>
      <c r="H97" s="326" t="s">
        <v>461</v>
      </c>
      <c r="I97" s="132"/>
    </row>
    <row r="98" spans="1:9">
      <c r="A98" s="128"/>
      <c r="B98" s="134" t="s">
        <v>490</v>
      </c>
      <c r="C98" s="135"/>
      <c r="D98" s="135"/>
      <c r="E98" s="135"/>
      <c r="F98" s="135"/>
      <c r="G98" s="136"/>
      <c r="H98" s="113"/>
      <c r="I98" s="132"/>
    </row>
    <row r="99" spans="1:9">
      <c r="A99" s="128"/>
      <c r="B99" s="137" t="s">
        <v>491</v>
      </c>
      <c r="C99" s="135"/>
      <c r="D99" s="135"/>
      <c r="E99" s="135"/>
      <c r="F99" s="135"/>
      <c r="G99" s="135"/>
      <c r="H99" s="113"/>
      <c r="I99" s="132"/>
    </row>
    <row r="100" spans="1:9">
      <c r="A100" s="128"/>
      <c r="B100" s="138" t="s">
        <v>3</v>
      </c>
      <c r="C100" s="135"/>
      <c r="D100" s="135"/>
      <c r="E100" s="135"/>
      <c r="F100" s="135"/>
      <c r="G100" s="135"/>
      <c r="H100" s="113"/>
      <c r="I100" s="132"/>
    </row>
    <row r="101" spans="1:9" ht="15.75" thickBot="1">
      <c r="A101" s="139"/>
      <c r="B101" s="118" t="s">
        <v>492</v>
      </c>
      <c r="C101" s="118"/>
      <c r="D101" s="140"/>
      <c r="E101" s="140"/>
      <c r="F101" s="120"/>
      <c r="G101" s="120"/>
      <c r="H101" s="141"/>
      <c r="I101" s="132"/>
    </row>
    <row r="102" spans="1:9" ht="15.75" thickBot="1">
      <c r="A102" s="57"/>
      <c r="B102" s="57"/>
      <c r="C102" s="57"/>
      <c r="D102" s="57"/>
      <c r="E102" s="57"/>
      <c r="F102" s="57"/>
      <c r="G102" s="57"/>
      <c r="H102" s="57"/>
      <c r="I102" s="55"/>
    </row>
    <row r="103" spans="1:9">
      <c r="A103" s="4"/>
      <c r="B103" s="23" t="s">
        <v>493</v>
      </c>
      <c r="C103" s="6"/>
      <c r="D103" s="6"/>
      <c r="E103" s="6"/>
      <c r="F103" s="758" t="s">
        <v>461</v>
      </c>
      <c r="G103" s="759"/>
      <c r="H103" s="760"/>
      <c r="I103" s="55"/>
    </row>
    <row r="104" spans="1:9">
      <c r="A104" s="56"/>
      <c r="B104" s="335" t="s">
        <v>494</v>
      </c>
      <c r="C104" s="142"/>
      <c r="D104" s="335"/>
      <c r="E104" s="143" t="s">
        <v>495</v>
      </c>
      <c r="F104" s="60" t="s">
        <v>469</v>
      </c>
      <c r="G104" s="60" t="s">
        <v>470</v>
      </c>
      <c r="H104" s="61" t="s">
        <v>471</v>
      </c>
      <c r="I104" s="55"/>
    </row>
    <row r="105" spans="1:9">
      <c r="A105" s="144"/>
      <c r="B105" s="145" t="s">
        <v>496</v>
      </c>
      <c r="C105" s="335"/>
      <c r="D105" s="145"/>
      <c r="E105" s="627">
        <v>5</v>
      </c>
      <c r="F105" s="619">
        <v>413146.4</v>
      </c>
      <c r="G105" s="624"/>
      <c r="H105" s="625"/>
      <c r="I105" s="146"/>
    </row>
    <row r="106" spans="1:9">
      <c r="A106" s="128"/>
      <c r="B106" s="145" t="s">
        <v>497</v>
      </c>
      <c r="C106" s="145"/>
      <c r="D106" s="145"/>
      <c r="E106" s="627">
        <v>3</v>
      </c>
      <c r="F106" s="619">
        <v>130000</v>
      </c>
      <c r="G106" s="626"/>
      <c r="H106" s="628"/>
      <c r="I106" s="132"/>
    </row>
    <row r="107" spans="1:9">
      <c r="A107" s="128"/>
      <c r="B107" s="145" t="s">
        <v>498</v>
      </c>
      <c r="C107" s="145"/>
      <c r="D107" s="145"/>
      <c r="E107" s="627"/>
      <c r="F107" s="627"/>
      <c r="G107" s="627"/>
      <c r="H107" s="620"/>
      <c r="I107" s="132"/>
    </row>
    <row r="108" spans="1:9">
      <c r="A108" s="128"/>
      <c r="B108" s="145" t="s">
        <v>499</v>
      </c>
      <c r="C108" s="145"/>
      <c r="D108" s="145"/>
      <c r="E108" s="627"/>
      <c r="F108" s="627"/>
      <c r="G108" s="627"/>
      <c r="H108" s="620"/>
      <c r="I108" s="132"/>
    </row>
    <row r="109" spans="1:9">
      <c r="A109" s="128"/>
      <c r="B109" s="149" t="s">
        <v>500</v>
      </c>
      <c r="C109" s="145"/>
      <c r="D109" s="145"/>
      <c r="E109" s="626"/>
      <c r="F109" s="627"/>
      <c r="G109" s="626"/>
      <c r="H109" s="628"/>
      <c r="I109" s="132"/>
    </row>
    <row r="110" spans="1:9">
      <c r="A110" s="128"/>
      <c r="B110" s="149" t="s">
        <v>501</v>
      </c>
      <c r="C110" s="145"/>
      <c r="D110" s="145"/>
      <c r="E110" s="626"/>
      <c r="F110" s="626"/>
      <c r="G110" s="627"/>
      <c r="H110" s="620">
        <v>60349.599999999999</v>
      </c>
      <c r="I110" s="132"/>
    </row>
    <row r="111" spans="1:9">
      <c r="A111" s="128"/>
      <c r="B111" s="149" t="s">
        <v>502</v>
      </c>
      <c r="C111" s="145"/>
      <c r="D111" s="145"/>
      <c r="E111" s="627"/>
      <c r="F111" s="626"/>
      <c r="G111" s="626"/>
      <c r="H111" s="620"/>
      <c r="I111" s="132"/>
    </row>
    <row r="112" spans="1:9">
      <c r="A112" s="128"/>
      <c r="B112" s="150" t="s">
        <v>503</v>
      </c>
      <c r="C112" s="145"/>
      <c r="D112" s="150"/>
      <c r="E112" s="633">
        <f>E111+E108+E107+E106+E105</f>
        <v>8</v>
      </c>
      <c r="F112" s="622">
        <f>SUM(F105:F109)</f>
        <v>543146.4</v>
      </c>
      <c r="G112" s="622">
        <f>G107+G108+G110</f>
        <v>0</v>
      </c>
      <c r="H112" s="634">
        <f>H107+H108+H110+H111</f>
        <v>60349.599999999999</v>
      </c>
      <c r="I112" s="132"/>
    </row>
    <row r="113" spans="1:9" ht="15.75" thickBot="1">
      <c r="A113" s="139"/>
      <c r="B113" s="151" t="s">
        <v>504</v>
      </c>
      <c r="C113" s="152"/>
      <c r="D113" s="151"/>
      <c r="E113" s="635">
        <v>8</v>
      </c>
      <c r="F113" s="761">
        <v>603496</v>
      </c>
      <c r="G113" s="762"/>
      <c r="H113" s="763"/>
      <c r="I113" s="132"/>
    </row>
    <row r="114" spans="1:9" ht="15.75" thickBot="1">
      <c r="A114" s="42"/>
      <c r="B114" s="42"/>
      <c r="C114" s="42"/>
      <c r="D114" s="42"/>
      <c r="E114" s="42"/>
      <c r="F114" s="42"/>
      <c r="G114" s="42"/>
      <c r="H114" s="42"/>
      <c r="I114" s="43"/>
    </row>
  </sheetData>
  <mergeCells count="29">
    <mergeCell ref="A2:H4"/>
    <mergeCell ref="B14:C14"/>
    <mergeCell ref="D14:D15"/>
    <mergeCell ref="E14:E15"/>
    <mergeCell ref="F14:F15"/>
    <mergeCell ref="G14:G15"/>
    <mergeCell ref="H14:H15"/>
    <mergeCell ref="F7:G7"/>
    <mergeCell ref="F8:G8"/>
    <mergeCell ref="F9:G9"/>
    <mergeCell ref="F10:G10"/>
    <mergeCell ref="B60:C60"/>
    <mergeCell ref="D60:D61"/>
    <mergeCell ref="E60:E61"/>
    <mergeCell ref="F60:H60"/>
    <mergeCell ref="B44:D44"/>
    <mergeCell ref="E44:E45"/>
    <mergeCell ref="F44:F45"/>
    <mergeCell ref="G44:H45"/>
    <mergeCell ref="C45:D45"/>
    <mergeCell ref="C49:D49"/>
    <mergeCell ref="F103:H103"/>
    <mergeCell ref="F113:H113"/>
    <mergeCell ref="B66:H66"/>
    <mergeCell ref="B72:C72"/>
    <mergeCell ref="D72:D73"/>
    <mergeCell ref="E72:E73"/>
    <mergeCell ref="F72:H72"/>
    <mergeCell ref="B78:G78"/>
  </mergeCells>
  <pageMargins left="0.11811023622047245" right="0.11811023622047245" top="1.0236220472440944" bottom="0.35433070866141736" header="0.31496062992125984" footer="0.31496062992125984"/>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28</vt:i4>
      </vt:variant>
      <vt:variant>
        <vt:lpstr>Adlandırılmış Aralıklar</vt:lpstr>
      </vt:variant>
      <vt:variant>
        <vt:i4>2</vt:i4>
      </vt:variant>
    </vt:vector>
  </HeadingPairs>
  <TitlesOfParts>
    <vt:vector size="30" baseType="lpstr">
      <vt:lpstr>EK-I</vt:lpstr>
      <vt:lpstr>Sayfa1</vt:lpstr>
      <vt:lpstr>EK-II A MERKEZ</vt:lpstr>
      <vt:lpstr>EK II-B MERKEZ</vt:lpstr>
      <vt:lpstr>EK-II A AĞIN</vt:lpstr>
      <vt:lpstr>EK-II B AĞIN</vt:lpstr>
      <vt:lpstr>EK-II A ALACAKAYA</vt:lpstr>
      <vt:lpstr>EK-II B ALACAKAYA</vt:lpstr>
      <vt:lpstr>EK-II A ARICAK</vt:lpstr>
      <vt:lpstr>EK-II B ARICAK</vt:lpstr>
      <vt:lpstr>EK-II A BASKİL</vt:lpstr>
      <vt:lpstr>EK-II B BASKİL</vt:lpstr>
      <vt:lpstr>EK-II A KARAKOÇAN</vt:lpstr>
      <vt:lpstr>EK-II B KARAKOÇAN</vt:lpstr>
      <vt:lpstr>EK-II A KEBAN</vt:lpstr>
      <vt:lpstr>EK-II B KEBAN</vt:lpstr>
      <vt:lpstr>EK-II A KOVANCILAR</vt:lpstr>
      <vt:lpstr>EK-II B KOVANCILAR</vt:lpstr>
      <vt:lpstr>EK-II A MADEN</vt:lpstr>
      <vt:lpstr>EK-II B MADEN</vt:lpstr>
      <vt:lpstr>EK-II A PALU</vt:lpstr>
      <vt:lpstr>EK-II B PALU</vt:lpstr>
      <vt:lpstr>EK II A SİVRİCE</vt:lpstr>
      <vt:lpstr>EK-II B SİVRİCE</vt:lpstr>
      <vt:lpstr>EK III</vt:lpstr>
      <vt:lpstr>EK IV</vt:lpstr>
      <vt:lpstr>EK V</vt:lpstr>
      <vt:lpstr>EK VI </vt:lpstr>
      <vt:lpstr>'EK-I'!Yazdırma_Alanı</vt:lpstr>
      <vt:lpstr>'EK-I'!Yazdırma_Başlıkları</vt:lpstr>
    </vt:vector>
  </TitlesOfParts>
  <Company>SilentAll Team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Timur-KOYDES</dc:creator>
  <cp:lastModifiedBy>pc</cp:lastModifiedBy>
  <cp:lastPrinted>2017-05-09T05:49:12Z</cp:lastPrinted>
  <dcterms:created xsi:type="dcterms:W3CDTF">2017-02-24T17:20:11Z</dcterms:created>
  <dcterms:modified xsi:type="dcterms:W3CDTF">2017-05-16T13:14:05Z</dcterms:modified>
</cp:coreProperties>
</file>